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120" yWindow="30" windowWidth="16980" windowHeight="9150"/>
  </bookViews>
  <sheets>
    <sheet name="Dashboard" sheetId="4" r:id="rId1"/>
    <sheet name="Readme" sheetId="6" r:id="rId2"/>
    <sheet name="Lists" sheetId="2" r:id="rId3"/>
    <sheet name="Data" sheetId="1" r:id="rId4"/>
    <sheet name="Calculations" sheetId="3" r:id="rId5"/>
    <sheet name="PSW_Sheet" sheetId="5" state="veryHidden" r:id="rId6"/>
  </sheets>
  <definedNames>
    <definedName name="DB">Data!$B$2:$O$505</definedName>
    <definedName name="List_Industries">Lists!$G$4:$G$11</definedName>
    <definedName name="List_Products">Lists!$K$4:$K$8</definedName>
    <definedName name="List_Quarters">Lists!$E$4:$E$7</definedName>
    <definedName name="List_Regions">Lists!$I$4:$I$8</definedName>
    <definedName name="List_Salespersons">Lists!$M$4:$M$8</definedName>
    <definedName name="List_Years">Lists!$C$4:$C$9</definedName>
    <definedName name="PSWInput_0_0" hidden="1">Dashboard!$N$4</definedName>
    <definedName name="PSWInput_0_1" hidden="1">Dashboard!$Q$4</definedName>
    <definedName name="PSWList_0_0" hidden="1">Lists!$C$4:$C$9</definedName>
    <definedName name="PSWList_0_1" hidden="1">Lists!$E$4:$E$7</definedName>
    <definedName name="PSWOutput_0" hidden="1">Dashboard!$A$2:$AF$37</definedName>
    <definedName name="PSWSeries_0_0_Labels" hidden="1">Calculations!$C$5:$C$12</definedName>
    <definedName name="PSWSeries_0_0_Values" hidden="1">Calculations!$D$5:$D$12</definedName>
    <definedName name="PSWSeries_1_0_Labels" hidden="1">Calculations!$C$15:$C$19</definedName>
    <definedName name="PSWSeries_1_0_Values" hidden="1">Calculations!$D$15:$D$19</definedName>
    <definedName name="PSWSeries_2_0_Labels" hidden="1">Calculations!$C$29:$C$33</definedName>
    <definedName name="PSWSeries_2_0_Values" hidden="1">Calculations!$D$29:$D$33</definedName>
    <definedName name="PSWSeries_2_1_Labels" hidden="1">Calculations!$C$29:$C$33</definedName>
    <definedName name="PSWSeries_2_1_Values" hidden="1">Calculations!$E$29:$E$33</definedName>
    <definedName name="PSWSeries_3_0_Labels" hidden="1">Calculations!$C$22:$C$26</definedName>
    <definedName name="PSWSeries_3_0_Values" hidden="1">Calculations!$D$22:$D$26</definedName>
    <definedName name="PSWSeries_3_1_Labels" hidden="1">Calculations!$C$29:$C$33</definedName>
    <definedName name="PSWSeries_3_1_Values" hidden="1">Calculations!$E$29:$E$33</definedName>
    <definedName name="Selected_Quarter">Dashboard!$Q$4</definedName>
    <definedName name="Selected_Year">Dashboard!$N$4</definedName>
    <definedName name="SpreadsheetWEBInternalConnection" hidden="1">PSW_Sheet!$A$12</definedName>
    <definedName name="SpreadsheetWEBUserName" hidden="1">PSW_Sheet!$A$13</definedName>
    <definedName name="SpreadsheetWEBUserRole" hidden="1">PSW_Sheet!$A$14</definedName>
  </definedNames>
  <calcPr calcId="152511"/>
</workbook>
</file>

<file path=xl/calcChain.xml><?xml version="1.0" encoding="utf-8"?>
<calcChain xmlns="http://schemas.openxmlformats.org/spreadsheetml/2006/main">
  <c r="D2" i="3" l="1"/>
  <c r="N503" i="1"/>
  <c r="N495" i="1"/>
  <c r="N487" i="1"/>
  <c r="N479" i="1"/>
  <c r="N471" i="1"/>
  <c r="N463" i="1"/>
  <c r="N455" i="1"/>
  <c r="N447" i="1"/>
  <c r="N439" i="1"/>
  <c r="N431" i="1"/>
  <c r="N423" i="1"/>
  <c r="N415" i="1"/>
  <c r="N407" i="1"/>
  <c r="N399" i="1"/>
  <c r="N391" i="1"/>
  <c r="N383" i="1"/>
  <c r="N375" i="1"/>
  <c r="N367" i="1"/>
  <c r="N359" i="1"/>
  <c r="N351" i="1"/>
  <c r="N343" i="1"/>
  <c r="N335" i="1"/>
  <c r="N327" i="1"/>
  <c r="N319" i="1"/>
  <c r="N311" i="1"/>
  <c r="N303" i="1"/>
  <c r="N295" i="1"/>
  <c r="N287" i="1"/>
  <c r="N279" i="1"/>
  <c r="N271" i="1"/>
  <c r="N263" i="1"/>
  <c r="N255" i="1"/>
  <c r="N247" i="1"/>
  <c r="N239" i="1"/>
  <c r="N231" i="1"/>
  <c r="N223" i="1"/>
  <c r="N215" i="1"/>
  <c r="N207" i="1"/>
  <c r="N199" i="1"/>
  <c r="N191" i="1"/>
  <c r="N183" i="1"/>
  <c r="N175" i="1"/>
  <c r="N167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94" i="1"/>
  <c r="N90" i="1"/>
  <c r="N86" i="1"/>
  <c r="N82" i="1"/>
  <c r="N78" i="1"/>
  <c r="N74" i="1"/>
  <c r="N70" i="1"/>
  <c r="N66" i="1"/>
  <c r="N62" i="1"/>
  <c r="N58" i="1"/>
  <c r="N54" i="1"/>
  <c r="N50" i="1"/>
  <c r="N46" i="1"/>
  <c r="N42" i="1"/>
  <c r="N38" i="1"/>
  <c r="N34" i="1"/>
  <c r="N30" i="1"/>
  <c r="N26" i="1"/>
  <c r="N22" i="1"/>
  <c r="N18" i="1"/>
  <c r="N14" i="1"/>
  <c r="N10" i="1"/>
  <c r="N6" i="1"/>
  <c r="C30" i="3"/>
  <c r="C31" i="3"/>
  <c r="C32" i="3"/>
  <c r="C33" i="3"/>
  <c r="C29" i="3"/>
  <c r="C23" i="3"/>
  <c r="C24" i="3"/>
  <c r="C25" i="3"/>
  <c r="C26" i="3"/>
  <c r="C22" i="3"/>
  <c r="C16" i="3"/>
  <c r="C17" i="3"/>
  <c r="C18" i="3"/>
  <c r="C19" i="3"/>
  <c r="C15" i="3"/>
  <c r="E2" i="3"/>
  <c r="C6" i="3"/>
  <c r="E6" i="3" s="1"/>
  <c r="C7" i="3"/>
  <c r="E7" i="3" s="1"/>
  <c r="C8" i="3"/>
  <c r="C9" i="3"/>
  <c r="E9" i="3" s="1"/>
  <c r="C10" i="3"/>
  <c r="E10" i="3" s="1"/>
  <c r="C11" i="3"/>
  <c r="E11" i="3" s="1"/>
  <c r="C12" i="3"/>
  <c r="E12" i="3" s="1"/>
  <c r="C5" i="3"/>
  <c r="E5" i="3" s="1"/>
  <c r="K505" i="1"/>
  <c r="K504" i="1"/>
  <c r="K503" i="1"/>
  <c r="O503" i="1" s="1"/>
  <c r="K502" i="1"/>
  <c r="K501" i="1"/>
  <c r="K500" i="1"/>
  <c r="O500" i="1" s="1"/>
  <c r="K499" i="1"/>
  <c r="O499" i="1" s="1"/>
  <c r="K498" i="1"/>
  <c r="K497" i="1"/>
  <c r="K496" i="1"/>
  <c r="K495" i="1"/>
  <c r="O495" i="1" s="1"/>
  <c r="K494" i="1"/>
  <c r="K493" i="1"/>
  <c r="K492" i="1"/>
  <c r="O492" i="1" s="1"/>
  <c r="K491" i="1"/>
  <c r="O491" i="1" s="1"/>
  <c r="K490" i="1"/>
  <c r="K489" i="1"/>
  <c r="K488" i="1"/>
  <c r="K487" i="1"/>
  <c r="O487" i="1" s="1"/>
  <c r="K486" i="1"/>
  <c r="K485" i="1"/>
  <c r="K484" i="1"/>
  <c r="O484" i="1" s="1"/>
  <c r="K483" i="1"/>
  <c r="O483" i="1" s="1"/>
  <c r="K482" i="1"/>
  <c r="K481" i="1"/>
  <c r="K480" i="1"/>
  <c r="K479" i="1"/>
  <c r="O479" i="1" s="1"/>
  <c r="K478" i="1"/>
  <c r="K477" i="1"/>
  <c r="K476" i="1"/>
  <c r="O476" i="1" s="1"/>
  <c r="K475" i="1"/>
  <c r="O475" i="1" s="1"/>
  <c r="K474" i="1"/>
  <c r="K473" i="1"/>
  <c r="K472" i="1"/>
  <c r="K471" i="1"/>
  <c r="O471" i="1" s="1"/>
  <c r="K470" i="1"/>
  <c r="K469" i="1"/>
  <c r="K468" i="1"/>
  <c r="O468" i="1" s="1"/>
  <c r="K467" i="1"/>
  <c r="O467" i="1" s="1"/>
  <c r="K466" i="1"/>
  <c r="K465" i="1"/>
  <c r="K464" i="1"/>
  <c r="K463" i="1"/>
  <c r="O463" i="1" s="1"/>
  <c r="K462" i="1"/>
  <c r="K461" i="1"/>
  <c r="K460" i="1"/>
  <c r="O460" i="1" s="1"/>
  <c r="K459" i="1"/>
  <c r="O459" i="1" s="1"/>
  <c r="K458" i="1"/>
  <c r="K457" i="1"/>
  <c r="K456" i="1"/>
  <c r="K455" i="1"/>
  <c r="O455" i="1" s="1"/>
  <c r="K454" i="1"/>
  <c r="K453" i="1"/>
  <c r="K452" i="1"/>
  <c r="O452" i="1" s="1"/>
  <c r="K451" i="1"/>
  <c r="O451" i="1" s="1"/>
  <c r="K450" i="1"/>
  <c r="K449" i="1"/>
  <c r="K448" i="1"/>
  <c r="K447" i="1"/>
  <c r="O447" i="1" s="1"/>
  <c r="K446" i="1"/>
  <c r="K445" i="1"/>
  <c r="K444" i="1"/>
  <c r="O444" i="1" s="1"/>
  <c r="K443" i="1"/>
  <c r="O443" i="1" s="1"/>
  <c r="K442" i="1"/>
  <c r="N442" i="1" s="1"/>
  <c r="K441" i="1"/>
  <c r="K440" i="1"/>
  <c r="K439" i="1"/>
  <c r="O439" i="1" s="1"/>
  <c r="K438" i="1"/>
  <c r="K437" i="1"/>
  <c r="K436" i="1"/>
  <c r="O436" i="1" s="1"/>
  <c r="K435" i="1"/>
  <c r="O435" i="1" s="1"/>
  <c r="K434" i="1"/>
  <c r="K433" i="1"/>
  <c r="K432" i="1"/>
  <c r="K431" i="1"/>
  <c r="O431" i="1" s="1"/>
  <c r="K430" i="1"/>
  <c r="K429" i="1"/>
  <c r="K428" i="1"/>
  <c r="O428" i="1" s="1"/>
  <c r="K427" i="1"/>
  <c r="O427" i="1" s="1"/>
  <c r="K426" i="1"/>
  <c r="K425" i="1"/>
  <c r="K424" i="1"/>
  <c r="K423" i="1"/>
  <c r="O423" i="1" s="1"/>
  <c r="K422" i="1"/>
  <c r="K421" i="1"/>
  <c r="K420" i="1"/>
  <c r="O420" i="1" s="1"/>
  <c r="K419" i="1"/>
  <c r="O419" i="1" s="1"/>
  <c r="K418" i="1"/>
  <c r="K417" i="1"/>
  <c r="K416" i="1"/>
  <c r="K415" i="1"/>
  <c r="O415" i="1" s="1"/>
  <c r="K414" i="1"/>
  <c r="K413" i="1"/>
  <c r="K412" i="1"/>
  <c r="O412" i="1" s="1"/>
  <c r="K411" i="1"/>
  <c r="O411" i="1" s="1"/>
  <c r="K410" i="1"/>
  <c r="K409" i="1"/>
  <c r="K408" i="1"/>
  <c r="K407" i="1"/>
  <c r="O407" i="1" s="1"/>
  <c r="K406" i="1"/>
  <c r="K405" i="1"/>
  <c r="K404" i="1"/>
  <c r="O404" i="1" s="1"/>
  <c r="K403" i="1"/>
  <c r="O403" i="1" s="1"/>
  <c r="K402" i="1"/>
  <c r="K401" i="1"/>
  <c r="K400" i="1"/>
  <c r="K399" i="1"/>
  <c r="O399" i="1" s="1"/>
  <c r="K398" i="1"/>
  <c r="K397" i="1"/>
  <c r="K396" i="1"/>
  <c r="O396" i="1" s="1"/>
  <c r="K395" i="1"/>
  <c r="O395" i="1" s="1"/>
  <c r="K394" i="1"/>
  <c r="K393" i="1"/>
  <c r="K392" i="1"/>
  <c r="K391" i="1"/>
  <c r="O391" i="1" s="1"/>
  <c r="K390" i="1"/>
  <c r="K389" i="1"/>
  <c r="K388" i="1"/>
  <c r="O388" i="1" s="1"/>
  <c r="K387" i="1"/>
  <c r="O387" i="1" s="1"/>
  <c r="K386" i="1"/>
  <c r="K385" i="1"/>
  <c r="K384" i="1"/>
  <c r="K383" i="1"/>
  <c r="O383" i="1" s="1"/>
  <c r="K382" i="1"/>
  <c r="K381" i="1"/>
  <c r="K380" i="1"/>
  <c r="O380" i="1" s="1"/>
  <c r="K379" i="1"/>
  <c r="O379" i="1" s="1"/>
  <c r="K378" i="1"/>
  <c r="K377" i="1"/>
  <c r="K376" i="1"/>
  <c r="K375" i="1"/>
  <c r="O375" i="1" s="1"/>
  <c r="K374" i="1"/>
  <c r="K373" i="1"/>
  <c r="K372" i="1"/>
  <c r="O372" i="1" s="1"/>
  <c r="K371" i="1"/>
  <c r="O371" i="1" s="1"/>
  <c r="K370" i="1"/>
  <c r="K369" i="1"/>
  <c r="K368" i="1"/>
  <c r="K367" i="1"/>
  <c r="O367" i="1" s="1"/>
  <c r="K366" i="1"/>
  <c r="K365" i="1"/>
  <c r="K364" i="1"/>
  <c r="O364" i="1" s="1"/>
  <c r="K363" i="1"/>
  <c r="O363" i="1" s="1"/>
  <c r="K362" i="1"/>
  <c r="K361" i="1"/>
  <c r="K360" i="1"/>
  <c r="K359" i="1"/>
  <c r="O359" i="1" s="1"/>
  <c r="K358" i="1"/>
  <c r="K357" i="1"/>
  <c r="K356" i="1"/>
  <c r="O356" i="1" s="1"/>
  <c r="K355" i="1"/>
  <c r="O355" i="1" s="1"/>
  <c r="K354" i="1"/>
  <c r="K353" i="1"/>
  <c r="K352" i="1"/>
  <c r="K351" i="1"/>
  <c r="O351" i="1" s="1"/>
  <c r="K350" i="1"/>
  <c r="K349" i="1"/>
  <c r="K348" i="1"/>
  <c r="O348" i="1" s="1"/>
  <c r="K347" i="1"/>
  <c r="O347" i="1" s="1"/>
  <c r="K346" i="1"/>
  <c r="K345" i="1"/>
  <c r="K344" i="1"/>
  <c r="K343" i="1"/>
  <c r="O343" i="1" s="1"/>
  <c r="K342" i="1"/>
  <c r="K341" i="1"/>
  <c r="K340" i="1"/>
  <c r="O340" i="1" s="1"/>
  <c r="K339" i="1"/>
  <c r="O339" i="1" s="1"/>
  <c r="K338" i="1"/>
  <c r="K337" i="1"/>
  <c r="K336" i="1"/>
  <c r="K335" i="1"/>
  <c r="O335" i="1" s="1"/>
  <c r="K334" i="1"/>
  <c r="K333" i="1"/>
  <c r="K332" i="1"/>
  <c r="O332" i="1" s="1"/>
  <c r="K331" i="1"/>
  <c r="O331" i="1" s="1"/>
  <c r="K330" i="1"/>
  <c r="K329" i="1"/>
  <c r="K328" i="1"/>
  <c r="K327" i="1"/>
  <c r="O327" i="1" s="1"/>
  <c r="K326" i="1"/>
  <c r="K325" i="1"/>
  <c r="K324" i="1"/>
  <c r="O324" i="1" s="1"/>
  <c r="K323" i="1"/>
  <c r="O323" i="1" s="1"/>
  <c r="K322" i="1"/>
  <c r="K321" i="1"/>
  <c r="K320" i="1"/>
  <c r="K319" i="1"/>
  <c r="O319" i="1" s="1"/>
  <c r="K318" i="1"/>
  <c r="K317" i="1"/>
  <c r="K316" i="1"/>
  <c r="O316" i="1" s="1"/>
  <c r="K315" i="1"/>
  <c r="O315" i="1" s="1"/>
  <c r="K314" i="1"/>
  <c r="N314" i="1" s="1"/>
  <c r="K313" i="1"/>
  <c r="K312" i="1"/>
  <c r="K311" i="1"/>
  <c r="O311" i="1" s="1"/>
  <c r="K310" i="1"/>
  <c r="K309" i="1"/>
  <c r="K308" i="1"/>
  <c r="O308" i="1" s="1"/>
  <c r="K307" i="1"/>
  <c r="O307" i="1" s="1"/>
  <c r="K306" i="1"/>
  <c r="K305" i="1"/>
  <c r="K304" i="1"/>
  <c r="K303" i="1"/>
  <c r="O303" i="1" s="1"/>
  <c r="K302" i="1"/>
  <c r="K301" i="1"/>
  <c r="K300" i="1"/>
  <c r="O300" i="1" s="1"/>
  <c r="K299" i="1"/>
  <c r="O299" i="1" s="1"/>
  <c r="K298" i="1"/>
  <c r="K297" i="1"/>
  <c r="K296" i="1"/>
  <c r="K295" i="1"/>
  <c r="O295" i="1" s="1"/>
  <c r="K294" i="1"/>
  <c r="K293" i="1"/>
  <c r="K292" i="1"/>
  <c r="O292" i="1" s="1"/>
  <c r="K291" i="1"/>
  <c r="O291" i="1" s="1"/>
  <c r="K290" i="1"/>
  <c r="K289" i="1"/>
  <c r="K288" i="1"/>
  <c r="K287" i="1"/>
  <c r="O287" i="1" s="1"/>
  <c r="K286" i="1"/>
  <c r="K285" i="1"/>
  <c r="K284" i="1"/>
  <c r="O284" i="1" s="1"/>
  <c r="K283" i="1"/>
  <c r="O283" i="1" s="1"/>
  <c r="K282" i="1"/>
  <c r="K281" i="1"/>
  <c r="K280" i="1"/>
  <c r="K279" i="1"/>
  <c r="O279" i="1" s="1"/>
  <c r="K278" i="1"/>
  <c r="K277" i="1"/>
  <c r="K276" i="1"/>
  <c r="O276" i="1" s="1"/>
  <c r="K275" i="1"/>
  <c r="O275" i="1" s="1"/>
  <c r="K274" i="1"/>
  <c r="K273" i="1"/>
  <c r="K272" i="1"/>
  <c r="K271" i="1"/>
  <c r="O271" i="1" s="1"/>
  <c r="K270" i="1"/>
  <c r="K269" i="1"/>
  <c r="K268" i="1"/>
  <c r="O268" i="1" s="1"/>
  <c r="K267" i="1"/>
  <c r="O267" i="1" s="1"/>
  <c r="K266" i="1"/>
  <c r="K265" i="1"/>
  <c r="K264" i="1"/>
  <c r="K263" i="1"/>
  <c r="O263" i="1" s="1"/>
  <c r="K262" i="1"/>
  <c r="K261" i="1"/>
  <c r="K260" i="1"/>
  <c r="O260" i="1" s="1"/>
  <c r="K259" i="1"/>
  <c r="O259" i="1" s="1"/>
  <c r="K258" i="1"/>
  <c r="K257" i="1"/>
  <c r="K256" i="1"/>
  <c r="K255" i="1"/>
  <c r="O255" i="1" s="1"/>
  <c r="K254" i="1"/>
  <c r="K253" i="1"/>
  <c r="K252" i="1"/>
  <c r="O252" i="1" s="1"/>
  <c r="K251" i="1"/>
  <c r="O251" i="1" s="1"/>
  <c r="K250" i="1"/>
  <c r="K249" i="1"/>
  <c r="K248" i="1"/>
  <c r="K247" i="1"/>
  <c r="O247" i="1" s="1"/>
  <c r="K246" i="1"/>
  <c r="K245" i="1"/>
  <c r="K244" i="1"/>
  <c r="O244" i="1" s="1"/>
  <c r="K243" i="1"/>
  <c r="O243" i="1" s="1"/>
  <c r="K242" i="1"/>
  <c r="K241" i="1"/>
  <c r="K240" i="1"/>
  <c r="K239" i="1"/>
  <c r="O239" i="1" s="1"/>
  <c r="K238" i="1"/>
  <c r="K237" i="1"/>
  <c r="K236" i="1"/>
  <c r="O236" i="1" s="1"/>
  <c r="K235" i="1"/>
  <c r="O235" i="1" s="1"/>
  <c r="K234" i="1"/>
  <c r="K233" i="1"/>
  <c r="K232" i="1"/>
  <c r="K231" i="1"/>
  <c r="O231" i="1" s="1"/>
  <c r="K230" i="1"/>
  <c r="K229" i="1"/>
  <c r="K228" i="1"/>
  <c r="O228" i="1" s="1"/>
  <c r="K227" i="1"/>
  <c r="O227" i="1" s="1"/>
  <c r="K226" i="1"/>
  <c r="K225" i="1"/>
  <c r="K224" i="1"/>
  <c r="K223" i="1"/>
  <c r="O223" i="1" s="1"/>
  <c r="K222" i="1"/>
  <c r="K221" i="1"/>
  <c r="K220" i="1"/>
  <c r="O220" i="1" s="1"/>
  <c r="K219" i="1"/>
  <c r="O219" i="1" s="1"/>
  <c r="K218" i="1"/>
  <c r="K217" i="1"/>
  <c r="K216" i="1"/>
  <c r="K215" i="1"/>
  <c r="O215" i="1" s="1"/>
  <c r="K214" i="1"/>
  <c r="K213" i="1"/>
  <c r="K212" i="1"/>
  <c r="O212" i="1" s="1"/>
  <c r="K211" i="1"/>
  <c r="O211" i="1" s="1"/>
  <c r="K210" i="1"/>
  <c r="K209" i="1"/>
  <c r="K208" i="1"/>
  <c r="K207" i="1"/>
  <c r="O207" i="1" s="1"/>
  <c r="K206" i="1"/>
  <c r="K205" i="1"/>
  <c r="K204" i="1"/>
  <c r="O204" i="1" s="1"/>
  <c r="K203" i="1"/>
  <c r="O203" i="1" s="1"/>
  <c r="K202" i="1"/>
  <c r="K201" i="1"/>
  <c r="K200" i="1"/>
  <c r="K199" i="1"/>
  <c r="O199" i="1" s="1"/>
  <c r="K198" i="1"/>
  <c r="K197" i="1"/>
  <c r="K196" i="1"/>
  <c r="O196" i="1" s="1"/>
  <c r="K195" i="1"/>
  <c r="O195" i="1" s="1"/>
  <c r="K194" i="1"/>
  <c r="K193" i="1"/>
  <c r="K192" i="1"/>
  <c r="K191" i="1"/>
  <c r="O191" i="1" s="1"/>
  <c r="K190" i="1"/>
  <c r="K189" i="1"/>
  <c r="K188" i="1"/>
  <c r="O188" i="1" s="1"/>
  <c r="K187" i="1"/>
  <c r="O187" i="1" s="1"/>
  <c r="K186" i="1"/>
  <c r="K185" i="1"/>
  <c r="K184" i="1"/>
  <c r="K183" i="1"/>
  <c r="O183" i="1" s="1"/>
  <c r="K182" i="1"/>
  <c r="K181" i="1"/>
  <c r="K180" i="1"/>
  <c r="O180" i="1" s="1"/>
  <c r="K179" i="1"/>
  <c r="O179" i="1" s="1"/>
  <c r="K178" i="1"/>
  <c r="K177" i="1"/>
  <c r="K176" i="1"/>
  <c r="K175" i="1"/>
  <c r="O175" i="1" s="1"/>
  <c r="K174" i="1"/>
  <c r="K173" i="1"/>
  <c r="K172" i="1"/>
  <c r="O172" i="1" s="1"/>
  <c r="K171" i="1"/>
  <c r="O171" i="1" s="1"/>
  <c r="K170" i="1"/>
  <c r="K169" i="1"/>
  <c r="K168" i="1"/>
  <c r="K167" i="1"/>
  <c r="O167" i="1" s="1"/>
  <c r="K166" i="1"/>
  <c r="K165" i="1"/>
  <c r="O165" i="1" s="1"/>
  <c r="K164" i="1"/>
  <c r="K163" i="1"/>
  <c r="O163" i="1" s="1"/>
  <c r="K162" i="1"/>
  <c r="O162" i="1" s="1"/>
  <c r="K161" i="1"/>
  <c r="O161" i="1" s="1"/>
  <c r="K160" i="1"/>
  <c r="K159" i="1"/>
  <c r="O159" i="1" s="1"/>
  <c r="K158" i="1"/>
  <c r="O158" i="1" s="1"/>
  <c r="K157" i="1"/>
  <c r="O157" i="1" s="1"/>
  <c r="K156" i="1"/>
  <c r="K155" i="1"/>
  <c r="O155" i="1" s="1"/>
  <c r="K154" i="1"/>
  <c r="O154" i="1" s="1"/>
  <c r="K153" i="1"/>
  <c r="O153" i="1" s="1"/>
  <c r="K152" i="1"/>
  <c r="K151" i="1"/>
  <c r="O151" i="1" s="1"/>
  <c r="K150" i="1"/>
  <c r="O150" i="1" s="1"/>
  <c r="K149" i="1"/>
  <c r="O149" i="1" s="1"/>
  <c r="K148" i="1"/>
  <c r="K147" i="1"/>
  <c r="O147" i="1" s="1"/>
  <c r="K146" i="1"/>
  <c r="O146" i="1" s="1"/>
  <c r="K145" i="1"/>
  <c r="O145" i="1" s="1"/>
  <c r="K144" i="1"/>
  <c r="K143" i="1"/>
  <c r="O143" i="1" s="1"/>
  <c r="K142" i="1"/>
  <c r="O142" i="1" s="1"/>
  <c r="K141" i="1"/>
  <c r="O141" i="1" s="1"/>
  <c r="K140" i="1"/>
  <c r="K139" i="1"/>
  <c r="O139" i="1" s="1"/>
  <c r="K138" i="1"/>
  <c r="O138" i="1" s="1"/>
  <c r="K137" i="1"/>
  <c r="O137" i="1" s="1"/>
  <c r="K136" i="1"/>
  <c r="K135" i="1"/>
  <c r="O135" i="1" s="1"/>
  <c r="K134" i="1"/>
  <c r="O134" i="1" s="1"/>
  <c r="K133" i="1"/>
  <c r="O133" i="1" s="1"/>
  <c r="K132" i="1"/>
  <c r="K131" i="1"/>
  <c r="O131" i="1" s="1"/>
  <c r="K130" i="1"/>
  <c r="O130" i="1" s="1"/>
  <c r="K129" i="1"/>
  <c r="O129" i="1" s="1"/>
  <c r="K128" i="1"/>
  <c r="K127" i="1"/>
  <c r="O127" i="1" s="1"/>
  <c r="K126" i="1"/>
  <c r="O126" i="1" s="1"/>
  <c r="K125" i="1"/>
  <c r="O125" i="1" s="1"/>
  <c r="K124" i="1"/>
  <c r="K123" i="1"/>
  <c r="O123" i="1" s="1"/>
  <c r="K122" i="1"/>
  <c r="O122" i="1" s="1"/>
  <c r="K121" i="1"/>
  <c r="O121" i="1" s="1"/>
  <c r="K120" i="1"/>
  <c r="K119" i="1"/>
  <c r="O119" i="1" s="1"/>
  <c r="K118" i="1"/>
  <c r="O118" i="1" s="1"/>
  <c r="K117" i="1"/>
  <c r="O117" i="1" s="1"/>
  <c r="K116" i="1"/>
  <c r="K115" i="1"/>
  <c r="O115" i="1" s="1"/>
  <c r="K114" i="1"/>
  <c r="O114" i="1" s="1"/>
  <c r="K113" i="1"/>
  <c r="O113" i="1" s="1"/>
  <c r="K112" i="1"/>
  <c r="K111" i="1"/>
  <c r="O111" i="1" s="1"/>
  <c r="K110" i="1"/>
  <c r="O110" i="1" s="1"/>
  <c r="K109" i="1"/>
  <c r="O109" i="1" s="1"/>
  <c r="K108" i="1"/>
  <c r="K107" i="1"/>
  <c r="O107" i="1" s="1"/>
  <c r="K106" i="1"/>
  <c r="O106" i="1" s="1"/>
  <c r="K105" i="1"/>
  <c r="O105" i="1" s="1"/>
  <c r="K104" i="1"/>
  <c r="K103" i="1"/>
  <c r="O103" i="1" s="1"/>
  <c r="K102" i="1"/>
  <c r="O102" i="1" s="1"/>
  <c r="K101" i="1"/>
  <c r="O101" i="1" s="1"/>
  <c r="K100" i="1"/>
  <c r="K99" i="1"/>
  <c r="O99" i="1" s="1"/>
  <c r="K98" i="1"/>
  <c r="O98" i="1" s="1"/>
  <c r="K97" i="1"/>
  <c r="O97" i="1" s="1"/>
  <c r="K96" i="1"/>
  <c r="K95" i="1"/>
  <c r="O95" i="1" s="1"/>
  <c r="K94" i="1"/>
  <c r="O94" i="1" s="1"/>
  <c r="K93" i="1"/>
  <c r="O93" i="1" s="1"/>
  <c r="K92" i="1"/>
  <c r="K91" i="1"/>
  <c r="O91" i="1" s="1"/>
  <c r="K90" i="1"/>
  <c r="O90" i="1" s="1"/>
  <c r="K89" i="1"/>
  <c r="O89" i="1" s="1"/>
  <c r="K88" i="1"/>
  <c r="K87" i="1"/>
  <c r="O87" i="1" s="1"/>
  <c r="K86" i="1"/>
  <c r="O86" i="1" s="1"/>
  <c r="K85" i="1"/>
  <c r="O85" i="1" s="1"/>
  <c r="K84" i="1"/>
  <c r="K83" i="1"/>
  <c r="O83" i="1" s="1"/>
  <c r="K82" i="1"/>
  <c r="O82" i="1" s="1"/>
  <c r="K81" i="1"/>
  <c r="O81" i="1" s="1"/>
  <c r="K80" i="1"/>
  <c r="K79" i="1"/>
  <c r="O79" i="1" s="1"/>
  <c r="K78" i="1"/>
  <c r="O78" i="1" s="1"/>
  <c r="K77" i="1"/>
  <c r="O77" i="1" s="1"/>
  <c r="K76" i="1"/>
  <c r="K75" i="1"/>
  <c r="O75" i="1" s="1"/>
  <c r="K74" i="1"/>
  <c r="O74" i="1" s="1"/>
  <c r="K73" i="1"/>
  <c r="O73" i="1" s="1"/>
  <c r="K72" i="1"/>
  <c r="K71" i="1"/>
  <c r="O71" i="1" s="1"/>
  <c r="K70" i="1"/>
  <c r="O70" i="1" s="1"/>
  <c r="K69" i="1"/>
  <c r="O69" i="1" s="1"/>
  <c r="K68" i="1"/>
  <c r="K67" i="1"/>
  <c r="O67" i="1" s="1"/>
  <c r="K66" i="1"/>
  <c r="O66" i="1" s="1"/>
  <c r="K65" i="1"/>
  <c r="O65" i="1" s="1"/>
  <c r="K64" i="1"/>
  <c r="K63" i="1"/>
  <c r="O63" i="1" s="1"/>
  <c r="K62" i="1"/>
  <c r="O62" i="1" s="1"/>
  <c r="K61" i="1"/>
  <c r="O61" i="1" s="1"/>
  <c r="K60" i="1"/>
  <c r="K59" i="1"/>
  <c r="O59" i="1" s="1"/>
  <c r="K58" i="1"/>
  <c r="K57" i="1"/>
  <c r="O57" i="1" s="1"/>
  <c r="K56" i="1"/>
  <c r="K55" i="1"/>
  <c r="O55" i="1" s="1"/>
  <c r="K54" i="1"/>
  <c r="O54" i="1" s="1"/>
  <c r="K53" i="1"/>
  <c r="O53" i="1" s="1"/>
  <c r="K52" i="1"/>
  <c r="K51" i="1"/>
  <c r="O51" i="1" s="1"/>
  <c r="K50" i="1"/>
  <c r="O50" i="1" s="1"/>
  <c r="K49" i="1"/>
  <c r="O49" i="1" s="1"/>
  <c r="K48" i="1"/>
  <c r="K47" i="1"/>
  <c r="O47" i="1" s="1"/>
  <c r="K46" i="1"/>
  <c r="O46" i="1" s="1"/>
  <c r="K45" i="1"/>
  <c r="O45" i="1" s="1"/>
  <c r="K44" i="1"/>
  <c r="K43" i="1"/>
  <c r="O43" i="1" s="1"/>
  <c r="K42" i="1"/>
  <c r="O42" i="1" s="1"/>
  <c r="K41" i="1"/>
  <c r="O41" i="1" s="1"/>
  <c r="K40" i="1"/>
  <c r="K39" i="1"/>
  <c r="O39" i="1" s="1"/>
  <c r="K38" i="1"/>
  <c r="O38" i="1" s="1"/>
  <c r="K37" i="1"/>
  <c r="O37" i="1" s="1"/>
  <c r="K36" i="1"/>
  <c r="K35" i="1"/>
  <c r="O35" i="1" s="1"/>
  <c r="K34" i="1"/>
  <c r="O34" i="1" s="1"/>
  <c r="K33" i="1"/>
  <c r="O33" i="1" s="1"/>
  <c r="K32" i="1"/>
  <c r="K31" i="1"/>
  <c r="O31" i="1" s="1"/>
  <c r="K30" i="1"/>
  <c r="O30" i="1" s="1"/>
  <c r="K29" i="1"/>
  <c r="O29" i="1" s="1"/>
  <c r="K28" i="1"/>
  <c r="K27" i="1"/>
  <c r="O27" i="1" s="1"/>
  <c r="K26" i="1"/>
  <c r="O26" i="1" s="1"/>
  <c r="K25" i="1"/>
  <c r="O25" i="1" s="1"/>
  <c r="K24" i="1"/>
  <c r="K23" i="1"/>
  <c r="O23" i="1" s="1"/>
  <c r="K22" i="1"/>
  <c r="O22" i="1" s="1"/>
  <c r="K21" i="1"/>
  <c r="O21" i="1" s="1"/>
  <c r="K20" i="1"/>
  <c r="K19" i="1"/>
  <c r="O19" i="1" s="1"/>
  <c r="K18" i="1"/>
  <c r="O18" i="1" s="1"/>
  <c r="K17" i="1"/>
  <c r="O17" i="1" s="1"/>
  <c r="K16" i="1"/>
  <c r="K15" i="1"/>
  <c r="O15" i="1" s="1"/>
  <c r="K14" i="1"/>
  <c r="O14" i="1" s="1"/>
  <c r="K13" i="1"/>
  <c r="O13" i="1" s="1"/>
  <c r="K12" i="1"/>
  <c r="K11" i="1"/>
  <c r="O11" i="1" s="1"/>
  <c r="K10" i="1"/>
  <c r="O10" i="1" s="1"/>
  <c r="K9" i="1"/>
  <c r="O9" i="1" s="1"/>
  <c r="K8" i="1"/>
  <c r="K7" i="1"/>
  <c r="O7" i="1" s="1"/>
  <c r="K6" i="1"/>
  <c r="O6" i="1" s="1"/>
  <c r="K5" i="1"/>
  <c r="O5" i="1" s="1"/>
  <c r="K4" i="1"/>
  <c r="K3" i="1"/>
  <c r="O3" i="1" s="1"/>
  <c r="O169" i="1" l="1"/>
  <c r="N169" i="1"/>
  <c r="O173" i="1"/>
  <c r="N173" i="1"/>
  <c r="O177" i="1"/>
  <c r="N177" i="1"/>
  <c r="O181" i="1"/>
  <c r="N181" i="1"/>
  <c r="O185" i="1"/>
  <c r="N185" i="1"/>
  <c r="O189" i="1"/>
  <c r="N189" i="1"/>
  <c r="O193" i="1"/>
  <c r="N193" i="1"/>
  <c r="O197" i="1"/>
  <c r="N197" i="1"/>
  <c r="O201" i="1"/>
  <c r="N201" i="1"/>
  <c r="O205" i="1"/>
  <c r="N205" i="1"/>
  <c r="O209" i="1"/>
  <c r="N209" i="1"/>
  <c r="O213" i="1"/>
  <c r="N213" i="1"/>
  <c r="O217" i="1"/>
  <c r="N217" i="1"/>
  <c r="O221" i="1"/>
  <c r="N221" i="1"/>
  <c r="O225" i="1"/>
  <c r="N225" i="1"/>
  <c r="O229" i="1"/>
  <c r="N229" i="1"/>
  <c r="O233" i="1"/>
  <c r="N233" i="1"/>
  <c r="O237" i="1"/>
  <c r="N237" i="1"/>
  <c r="O241" i="1"/>
  <c r="N241" i="1"/>
  <c r="O245" i="1"/>
  <c r="N245" i="1"/>
  <c r="O249" i="1"/>
  <c r="N249" i="1"/>
  <c r="O253" i="1"/>
  <c r="N253" i="1"/>
  <c r="O257" i="1"/>
  <c r="N257" i="1"/>
  <c r="O261" i="1"/>
  <c r="N261" i="1"/>
  <c r="O265" i="1"/>
  <c r="N265" i="1"/>
  <c r="O269" i="1"/>
  <c r="N269" i="1"/>
  <c r="O273" i="1"/>
  <c r="N273" i="1"/>
  <c r="O277" i="1"/>
  <c r="N277" i="1"/>
  <c r="O281" i="1"/>
  <c r="N281" i="1"/>
  <c r="O285" i="1"/>
  <c r="N285" i="1"/>
  <c r="O289" i="1"/>
  <c r="N289" i="1"/>
  <c r="O293" i="1"/>
  <c r="N293" i="1"/>
  <c r="O297" i="1"/>
  <c r="N297" i="1"/>
  <c r="O301" i="1"/>
  <c r="N301" i="1"/>
  <c r="O305" i="1"/>
  <c r="N305" i="1"/>
  <c r="O309" i="1"/>
  <c r="N309" i="1"/>
  <c r="O313" i="1"/>
  <c r="N313" i="1"/>
  <c r="O317" i="1"/>
  <c r="N317" i="1"/>
  <c r="O321" i="1"/>
  <c r="N321" i="1"/>
  <c r="O325" i="1"/>
  <c r="N325" i="1"/>
  <c r="O329" i="1"/>
  <c r="N329" i="1"/>
  <c r="O333" i="1"/>
  <c r="N333" i="1"/>
  <c r="O337" i="1"/>
  <c r="N337" i="1"/>
  <c r="O341" i="1"/>
  <c r="N341" i="1"/>
  <c r="O345" i="1"/>
  <c r="N345" i="1"/>
  <c r="O349" i="1"/>
  <c r="N349" i="1"/>
  <c r="O353" i="1"/>
  <c r="N353" i="1"/>
  <c r="O357" i="1"/>
  <c r="N357" i="1"/>
  <c r="O361" i="1"/>
  <c r="N361" i="1"/>
  <c r="O365" i="1"/>
  <c r="N365" i="1"/>
  <c r="O369" i="1"/>
  <c r="N369" i="1"/>
  <c r="O373" i="1"/>
  <c r="N373" i="1"/>
  <c r="O377" i="1"/>
  <c r="N377" i="1"/>
  <c r="O381" i="1"/>
  <c r="N381" i="1"/>
  <c r="O385" i="1"/>
  <c r="N385" i="1"/>
  <c r="O389" i="1"/>
  <c r="N389" i="1"/>
  <c r="O393" i="1"/>
  <c r="N393" i="1"/>
  <c r="O397" i="1"/>
  <c r="N397" i="1"/>
  <c r="O401" i="1"/>
  <c r="N401" i="1"/>
  <c r="O405" i="1"/>
  <c r="N405" i="1"/>
  <c r="O409" i="1"/>
  <c r="N409" i="1"/>
  <c r="O413" i="1"/>
  <c r="N413" i="1"/>
  <c r="O417" i="1"/>
  <c r="N417" i="1"/>
  <c r="O421" i="1"/>
  <c r="N421" i="1"/>
  <c r="O425" i="1"/>
  <c r="N425" i="1"/>
  <c r="O429" i="1"/>
  <c r="N429" i="1"/>
  <c r="O433" i="1"/>
  <c r="N433" i="1"/>
  <c r="O437" i="1"/>
  <c r="N437" i="1"/>
  <c r="O441" i="1"/>
  <c r="N441" i="1"/>
  <c r="O445" i="1"/>
  <c r="N445" i="1"/>
  <c r="O449" i="1"/>
  <c r="N449" i="1"/>
  <c r="O453" i="1"/>
  <c r="N453" i="1"/>
  <c r="O457" i="1"/>
  <c r="N457" i="1"/>
  <c r="O461" i="1"/>
  <c r="N461" i="1"/>
  <c r="O465" i="1"/>
  <c r="N465" i="1"/>
  <c r="O469" i="1"/>
  <c r="N469" i="1"/>
  <c r="O473" i="1"/>
  <c r="N473" i="1"/>
  <c r="O477" i="1"/>
  <c r="N477" i="1"/>
  <c r="O481" i="1"/>
  <c r="N481" i="1"/>
  <c r="O485" i="1"/>
  <c r="N485" i="1"/>
  <c r="O489" i="1"/>
  <c r="N489" i="1"/>
  <c r="N5" i="1"/>
  <c r="N13" i="1"/>
  <c r="N21" i="1"/>
  <c r="N29" i="1"/>
  <c r="N37" i="1"/>
  <c r="N45" i="1"/>
  <c r="N53" i="1"/>
  <c r="N61" i="1"/>
  <c r="N69" i="1"/>
  <c r="N77" i="1"/>
  <c r="N85" i="1"/>
  <c r="N93" i="1"/>
  <c r="N101" i="1"/>
  <c r="N109" i="1"/>
  <c r="N117" i="1"/>
  <c r="N125" i="1"/>
  <c r="N133" i="1"/>
  <c r="N141" i="1"/>
  <c r="N149" i="1"/>
  <c r="N157" i="1"/>
  <c r="N165" i="1"/>
  <c r="N180" i="1"/>
  <c r="N196" i="1"/>
  <c r="N212" i="1"/>
  <c r="N228" i="1"/>
  <c r="N244" i="1"/>
  <c r="N260" i="1"/>
  <c r="N276" i="1"/>
  <c r="N292" i="1"/>
  <c r="N308" i="1"/>
  <c r="N324" i="1"/>
  <c r="N340" i="1"/>
  <c r="N356" i="1"/>
  <c r="N372" i="1"/>
  <c r="N388" i="1"/>
  <c r="N404" i="1"/>
  <c r="N420" i="1"/>
  <c r="N436" i="1"/>
  <c r="N452" i="1"/>
  <c r="N468" i="1"/>
  <c r="N484" i="1"/>
  <c r="N500" i="1"/>
  <c r="O4" i="1"/>
  <c r="N4" i="1"/>
  <c r="O8" i="1"/>
  <c r="N8" i="1"/>
  <c r="O12" i="1"/>
  <c r="N12" i="1"/>
  <c r="O16" i="1"/>
  <c r="N16" i="1"/>
  <c r="O20" i="1"/>
  <c r="N20" i="1"/>
  <c r="O24" i="1"/>
  <c r="N24" i="1"/>
  <c r="O28" i="1"/>
  <c r="N28" i="1"/>
  <c r="O32" i="1"/>
  <c r="N32" i="1"/>
  <c r="O36" i="1"/>
  <c r="N36" i="1"/>
  <c r="O40" i="1"/>
  <c r="N40" i="1"/>
  <c r="O44" i="1"/>
  <c r="N44" i="1"/>
  <c r="O48" i="1"/>
  <c r="N48" i="1"/>
  <c r="O52" i="1"/>
  <c r="N52" i="1"/>
  <c r="O56" i="1"/>
  <c r="N56" i="1"/>
  <c r="O60" i="1"/>
  <c r="N60" i="1"/>
  <c r="O64" i="1"/>
  <c r="N64" i="1"/>
  <c r="O68" i="1"/>
  <c r="N68" i="1"/>
  <c r="O72" i="1"/>
  <c r="N72" i="1"/>
  <c r="O76" i="1"/>
  <c r="N76" i="1"/>
  <c r="O80" i="1"/>
  <c r="N80" i="1"/>
  <c r="O84" i="1"/>
  <c r="N84" i="1"/>
  <c r="O88" i="1"/>
  <c r="N88" i="1"/>
  <c r="O92" i="1"/>
  <c r="N92" i="1"/>
  <c r="O96" i="1"/>
  <c r="N96" i="1"/>
  <c r="O100" i="1"/>
  <c r="N100" i="1"/>
  <c r="O104" i="1"/>
  <c r="N104" i="1"/>
  <c r="O108" i="1"/>
  <c r="N108" i="1"/>
  <c r="O112" i="1"/>
  <c r="N112" i="1"/>
  <c r="O116" i="1"/>
  <c r="N116" i="1"/>
  <c r="O120" i="1"/>
  <c r="N120" i="1"/>
  <c r="O124" i="1"/>
  <c r="N124" i="1"/>
  <c r="O128" i="1"/>
  <c r="N128" i="1"/>
  <c r="O132" i="1"/>
  <c r="N132" i="1"/>
  <c r="O136" i="1"/>
  <c r="N136" i="1"/>
  <c r="O140" i="1"/>
  <c r="N140" i="1"/>
  <c r="O144" i="1"/>
  <c r="N144" i="1"/>
  <c r="O148" i="1"/>
  <c r="N148" i="1"/>
  <c r="O152" i="1"/>
  <c r="N152" i="1"/>
  <c r="O156" i="1"/>
  <c r="N156" i="1"/>
  <c r="O160" i="1"/>
  <c r="N160" i="1"/>
  <c r="O164" i="1"/>
  <c r="N164" i="1"/>
  <c r="O168" i="1"/>
  <c r="N168" i="1"/>
  <c r="O176" i="1"/>
  <c r="N176" i="1"/>
  <c r="O184" i="1"/>
  <c r="N184" i="1"/>
  <c r="O192" i="1"/>
  <c r="N192" i="1"/>
  <c r="O200" i="1"/>
  <c r="N200" i="1"/>
  <c r="O208" i="1"/>
  <c r="N208" i="1"/>
  <c r="O216" i="1"/>
  <c r="N216" i="1"/>
  <c r="O224" i="1"/>
  <c r="N224" i="1"/>
  <c r="O232" i="1"/>
  <c r="N232" i="1"/>
  <c r="O240" i="1"/>
  <c r="N240" i="1"/>
  <c r="O248" i="1"/>
  <c r="N248" i="1"/>
  <c r="O256" i="1"/>
  <c r="N256" i="1"/>
  <c r="O264" i="1"/>
  <c r="N264" i="1"/>
  <c r="O272" i="1"/>
  <c r="N272" i="1"/>
  <c r="O280" i="1"/>
  <c r="N280" i="1"/>
  <c r="O288" i="1"/>
  <c r="N288" i="1"/>
  <c r="O296" i="1"/>
  <c r="N296" i="1"/>
  <c r="O304" i="1"/>
  <c r="N304" i="1"/>
  <c r="O312" i="1"/>
  <c r="N312" i="1"/>
  <c r="O320" i="1"/>
  <c r="N320" i="1"/>
  <c r="O328" i="1"/>
  <c r="N328" i="1"/>
  <c r="O336" i="1"/>
  <c r="N336" i="1"/>
  <c r="O344" i="1"/>
  <c r="N344" i="1"/>
  <c r="O352" i="1"/>
  <c r="N352" i="1"/>
  <c r="O360" i="1"/>
  <c r="N360" i="1"/>
  <c r="O368" i="1"/>
  <c r="N368" i="1"/>
  <c r="O376" i="1"/>
  <c r="N376" i="1"/>
  <c r="O384" i="1"/>
  <c r="N384" i="1"/>
  <c r="O392" i="1"/>
  <c r="N392" i="1"/>
  <c r="O400" i="1"/>
  <c r="N400" i="1"/>
  <c r="O408" i="1"/>
  <c r="N408" i="1"/>
  <c r="O416" i="1"/>
  <c r="N416" i="1"/>
  <c r="O424" i="1"/>
  <c r="N424" i="1"/>
  <c r="O432" i="1"/>
  <c r="N432" i="1"/>
  <c r="O440" i="1"/>
  <c r="N440" i="1"/>
  <c r="O448" i="1"/>
  <c r="N448" i="1"/>
  <c r="O456" i="1"/>
  <c r="N456" i="1"/>
  <c r="O464" i="1"/>
  <c r="N464" i="1"/>
  <c r="O472" i="1"/>
  <c r="N472" i="1"/>
  <c r="O480" i="1"/>
  <c r="N480" i="1"/>
  <c r="O488" i="1"/>
  <c r="N488" i="1"/>
  <c r="O496" i="1"/>
  <c r="N496" i="1"/>
  <c r="O504" i="1"/>
  <c r="N504" i="1"/>
  <c r="N9" i="1"/>
  <c r="N17" i="1"/>
  <c r="N25" i="1"/>
  <c r="N33" i="1"/>
  <c r="N41" i="1"/>
  <c r="N49" i="1"/>
  <c r="N57" i="1"/>
  <c r="N65" i="1"/>
  <c r="N73" i="1"/>
  <c r="N81" i="1"/>
  <c r="N89" i="1"/>
  <c r="N97" i="1"/>
  <c r="N105" i="1"/>
  <c r="N113" i="1"/>
  <c r="N121" i="1"/>
  <c r="N129" i="1"/>
  <c r="N137" i="1"/>
  <c r="N145" i="1"/>
  <c r="N153" i="1"/>
  <c r="N161" i="1"/>
  <c r="N172" i="1"/>
  <c r="N188" i="1"/>
  <c r="N204" i="1"/>
  <c r="N220" i="1"/>
  <c r="N236" i="1"/>
  <c r="N252" i="1"/>
  <c r="N268" i="1"/>
  <c r="N284" i="1"/>
  <c r="N300" i="1"/>
  <c r="N316" i="1"/>
  <c r="N332" i="1"/>
  <c r="N348" i="1"/>
  <c r="N364" i="1"/>
  <c r="N380" i="1"/>
  <c r="N396" i="1"/>
  <c r="N412" i="1"/>
  <c r="N428" i="1"/>
  <c r="N444" i="1"/>
  <c r="N460" i="1"/>
  <c r="N476" i="1"/>
  <c r="N492" i="1"/>
  <c r="O493" i="1"/>
  <c r="N493" i="1"/>
  <c r="O505" i="1"/>
  <c r="N505" i="1"/>
  <c r="O166" i="1"/>
  <c r="N166" i="1"/>
  <c r="O170" i="1"/>
  <c r="N170" i="1"/>
  <c r="O174" i="1"/>
  <c r="N174" i="1"/>
  <c r="O178" i="1"/>
  <c r="N178" i="1"/>
  <c r="O182" i="1"/>
  <c r="N182" i="1"/>
  <c r="O186" i="1"/>
  <c r="N186" i="1"/>
  <c r="O190" i="1"/>
  <c r="N190" i="1"/>
  <c r="O194" i="1"/>
  <c r="N194" i="1"/>
  <c r="O198" i="1"/>
  <c r="N198" i="1"/>
  <c r="O202" i="1"/>
  <c r="N202" i="1"/>
  <c r="O206" i="1"/>
  <c r="N206" i="1"/>
  <c r="O210" i="1"/>
  <c r="N210" i="1"/>
  <c r="O214" i="1"/>
  <c r="N214" i="1"/>
  <c r="O218" i="1"/>
  <c r="N218" i="1"/>
  <c r="O222" i="1"/>
  <c r="N222" i="1"/>
  <c r="O226" i="1"/>
  <c r="N226" i="1"/>
  <c r="O230" i="1"/>
  <c r="N230" i="1"/>
  <c r="O234" i="1"/>
  <c r="N234" i="1"/>
  <c r="O238" i="1"/>
  <c r="N238" i="1"/>
  <c r="O242" i="1"/>
  <c r="N242" i="1"/>
  <c r="O246" i="1"/>
  <c r="N246" i="1"/>
  <c r="O250" i="1"/>
  <c r="N250" i="1"/>
  <c r="O254" i="1"/>
  <c r="N254" i="1"/>
  <c r="O258" i="1"/>
  <c r="N258" i="1"/>
  <c r="O262" i="1"/>
  <c r="N262" i="1"/>
  <c r="O266" i="1"/>
  <c r="N266" i="1"/>
  <c r="O270" i="1"/>
  <c r="N270" i="1"/>
  <c r="O274" i="1"/>
  <c r="N274" i="1"/>
  <c r="O278" i="1"/>
  <c r="N278" i="1"/>
  <c r="O282" i="1"/>
  <c r="N282" i="1"/>
  <c r="O286" i="1"/>
  <c r="N286" i="1"/>
  <c r="O290" i="1"/>
  <c r="N290" i="1"/>
  <c r="O294" i="1"/>
  <c r="N294" i="1"/>
  <c r="O298" i="1"/>
  <c r="N298" i="1"/>
  <c r="O302" i="1"/>
  <c r="N302" i="1"/>
  <c r="O306" i="1"/>
  <c r="N306" i="1"/>
  <c r="O310" i="1"/>
  <c r="N310" i="1"/>
  <c r="O318" i="1"/>
  <c r="N318" i="1"/>
  <c r="O322" i="1"/>
  <c r="N322" i="1"/>
  <c r="O326" i="1"/>
  <c r="N326" i="1"/>
  <c r="O330" i="1"/>
  <c r="N330" i="1"/>
  <c r="O334" i="1"/>
  <c r="N334" i="1"/>
  <c r="O338" i="1"/>
  <c r="N338" i="1"/>
  <c r="O342" i="1"/>
  <c r="N342" i="1"/>
  <c r="O346" i="1"/>
  <c r="N346" i="1"/>
  <c r="O350" i="1"/>
  <c r="N350" i="1"/>
  <c r="O354" i="1"/>
  <c r="N354" i="1"/>
  <c r="O358" i="1"/>
  <c r="N358" i="1"/>
  <c r="O362" i="1"/>
  <c r="N362" i="1"/>
  <c r="O366" i="1"/>
  <c r="N366" i="1"/>
  <c r="O370" i="1"/>
  <c r="N370" i="1"/>
  <c r="O374" i="1"/>
  <c r="N374" i="1"/>
  <c r="O378" i="1"/>
  <c r="N378" i="1"/>
  <c r="O382" i="1"/>
  <c r="N382" i="1"/>
  <c r="O386" i="1"/>
  <c r="N386" i="1"/>
  <c r="O390" i="1"/>
  <c r="N390" i="1"/>
  <c r="O394" i="1"/>
  <c r="N394" i="1"/>
  <c r="O398" i="1"/>
  <c r="N398" i="1"/>
  <c r="O402" i="1"/>
  <c r="N402" i="1"/>
  <c r="O406" i="1"/>
  <c r="N406" i="1"/>
  <c r="O410" i="1"/>
  <c r="N410" i="1"/>
  <c r="O414" i="1"/>
  <c r="N414" i="1"/>
  <c r="O418" i="1"/>
  <c r="N418" i="1"/>
  <c r="O422" i="1"/>
  <c r="N422" i="1"/>
  <c r="O426" i="1"/>
  <c r="N426" i="1"/>
  <c r="O430" i="1"/>
  <c r="N430" i="1"/>
  <c r="O434" i="1"/>
  <c r="N434" i="1"/>
  <c r="O438" i="1"/>
  <c r="N438" i="1"/>
  <c r="O446" i="1"/>
  <c r="N446" i="1"/>
  <c r="O450" i="1"/>
  <c r="N450" i="1"/>
  <c r="O454" i="1"/>
  <c r="N454" i="1"/>
  <c r="O458" i="1"/>
  <c r="N458" i="1"/>
  <c r="O462" i="1"/>
  <c r="N462" i="1"/>
  <c r="O466" i="1"/>
  <c r="N466" i="1"/>
  <c r="O470" i="1"/>
  <c r="N470" i="1"/>
  <c r="O474" i="1"/>
  <c r="N474" i="1"/>
  <c r="O478" i="1"/>
  <c r="N478" i="1"/>
  <c r="O482" i="1"/>
  <c r="N482" i="1"/>
  <c r="O486" i="1"/>
  <c r="N486" i="1"/>
  <c r="O490" i="1"/>
  <c r="N490" i="1"/>
  <c r="O494" i="1"/>
  <c r="N494" i="1"/>
  <c r="O498" i="1"/>
  <c r="N498" i="1"/>
  <c r="O502" i="1"/>
  <c r="N502" i="1"/>
  <c r="N3" i="1"/>
  <c r="E30" i="3" s="1"/>
  <c r="E31" i="3" s="1"/>
  <c r="N7" i="1"/>
  <c r="N11" i="1"/>
  <c r="N15" i="1"/>
  <c r="N19" i="1"/>
  <c r="N23" i="1"/>
  <c r="N27" i="1"/>
  <c r="N31" i="1"/>
  <c r="N35" i="1"/>
  <c r="N39" i="1"/>
  <c r="N43" i="1"/>
  <c r="N47" i="1"/>
  <c r="N51" i="1"/>
  <c r="N55" i="1"/>
  <c r="N59" i="1"/>
  <c r="N63" i="1"/>
  <c r="N67" i="1"/>
  <c r="N71" i="1"/>
  <c r="N75" i="1"/>
  <c r="N79" i="1"/>
  <c r="N83" i="1"/>
  <c r="N87" i="1"/>
  <c r="N91" i="1"/>
  <c r="N95" i="1"/>
  <c r="N99" i="1"/>
  <c r="N103" i="1"/>
  <c r="N107" i="1"/>
  <c r="N111" i="1"/>
  <c r="N115" i="1"/>
  <c r="N119" i="1"/>
  <c r="N123" i="1"/>
  <c r="N127" i="1"/>
  <c r="N131" i="1"/>
  <c r="N135" i="1"/>
  <c r="N139" i="1"/>
  <c r="N143" i="1"/>
  <c r="N147" i="1"/>
  <c r="N151" i="1"/>
  <c r="N155" i="1"/>
  <c r="N159" i="1"/>
  <c r="N163" i="1"/>
  <c r="O497" i="1"/>
  <c r="N497" i="1"/>
  <c r="O501" i="1"/>
  <c r="N501" i="1"/>
  <c r="E8" i="3"/>
  <c r="N171" i="1"/>
  <c r="N179" i="1"/>
  <c r="N187" i="1"/>
  <c r="N195" i="1"/>
  <c r="N203" i="1"/>
  <c r="N211" i="1"/>
  <c r="N219" i="1"/>
  <c r="N227" i="1"/>
  <c r="N235" i="1"/>
  <c r="N243" i="1"/>
  <c r="N251" i="1"/>
  <c r="N259" i="1"/>
  <c r="N267" i="1"/>
  <c r="N275" i="1"/>
  <c r="N283" i="1"/>
  <c r="N291" i="1"/>
  <c r="N299" i="1"/>
  <c r="N307" i="1"/>
  <c r="N315" i="1"/>
  <c r="N323" i="1"/>
  <c r="N331" i="1"/>
  <c r="N339" i="1"/>
  <c r="N347" i="1"/>
  <c r="N355" i="1"/>
  <c r="N363" i="1"/>
  <c r="N371" i="1"/>
  <c r="N379" i="1"/>
  <c r="N387" i="1"/>
  <c r="N395" i="1"/>
  <c r="N403" i="1"/>
  <c r="N411" i="1"/>
  <c r="N419" i="1"/>
  <c r="N427" i="1"/>
  <c r="N435" i="1"/>
  <c r="N443" i="1"/>
  <c r="N451" i="1"/>
  <c r="N459" i="1"/>
  <c r="N467" i="1"/>
  <c r="N475" i="1"/>
  <c r="N483" i="1"/>
  <c r="N491" i="1"/>
  <c r="N499" i="1"/>
  <c r="E15" i="3"/>
  <c r="E19" i="3"/>
  <c r="E18" i="3"/>
  <c r="E17" i="3"/>
  <c r="E16" i="3"/>
  <c r="E22" i="3"/>
  <c r="E26" i="3"/>
  <c r="E25" i="3"/>
  <c r="E24" i="3"/>
  <c r="E23" i="3"/>
  <c r="F29" i="3"/>
  <c r="F33" i="3"/>
  <c r="F32" i="3"/>
  <c r="F31" i="3"/>
  <c r="F30" i="3"/>
  <c r="E29" i="3"/>
  <c r="L3" i="1"/>
  <c r="M3" i="1"/>
  <c r="O58" i="1"/>
  <c r="M58" i="1"/>
  <c r="L58" i="1"/>
  <c r="L4" i="1"/>
  <c r="D6" i="3" s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O314" i="1"/>
  <c r="M314" i="1"/>
  <c r="L314" i="1"/>
  <c r="L59" i="1"/>
  <c r="M59" i="1"/>
  <c r="L60" i="1"/>
  <c r="D5" i="3" s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L182" i="1"/>
  <c r="M182" i="1"/>
  <c r="L183" i="1"/>
  <c r="M183" i="1"/>
  <c r="L184" i="1"/>
  <c r="M184" i="1"/>
  <c r="L185" i="1"/>
  <c r="M185" i="1"/>
  <c r="L186" i="1"/>
  <c r="M186" i="1"/>
  <c r="L187" i="1"/>
  <c r="M187" i="1"/>
  <c r="L188" i="1"/>
  <c r="M188" i="1"/>
  <c r="L189" i="1"/>
  <c r="M189" i="1"/>
  <c r="L190" i="1"/>
  <c r="M190" i="1"/>
  <c r="L191" i="1"/>
  <c r="M191" i="1"/>
  <c r="L192" i="1"/>
  <c r="M192" i="1"/>
  <c r="L193" i="1"/>
  <c r="M193" i="1"/>
  <c r="L194" i="1"/>
  <c r="M194" i="1"/>
  <c r="L195" i="1"/>
  <c r="M195" i="1"/>
  <c r="L196" i="1"/>
  <c r="M196" i="1"/>
  <c r="L197" i="1"/>
  <c r="M197" i="1"/>
  <c r="L198" i="1"/>
  <c r="M198" i="1"/>
  <c r="L199" i="1"/>
  <c r="M199" i="1"/>
  <c r="L200" i="1"/>
  <c r="M200" i="1"/>
  <c r="L201" i="1"/>
  <c r="M201" i="1"/>
  <c r="L202" i="1"/>
  <c r="M202" i="1"/>
  <c r="L203" i="1"/>
  <c r="M203" i="1"/>
  <c r="L204" i="1"/>
  <c r="M204" i="1"/>
  <c r="L205" i="1"/>
  <c r="M205" i="1"/>
  <c r="L206" i="1"/>
  <c r="M206" i="1"/>
  <c r="L207" i="1"/>
  <c r="M207" i="1"/>
  <c r="L208" i="1"/>
  <c r="M208" i="1"/>
  <c r="L209" i="1"/>
  <c r="M209" i="1"/>
  <c r="L210" i="1"/>
  <c r="M210" i="1"/>
  <c r="L211" i="1"/>
  <c r="M211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O442" i="1"/>
  <c r="M442" i="1"/>
  <c r="L442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L372" i="1"/>
  <c r="M372" i="1"/>
  <c r="L373" i="1"/>
  <c r="M373" i="1"/>
  <c r="L374" i="1"/>
  <c r="M374" i="1"/>
  <c r="L375" i="1"/>
  <c r="M375" i="1"/>
  <c r="L376" i="1"/>
  <c r="M376" i="1"/>
  <c r="L377" i="1"/>
  <c r="M377" i="1"/>
  <c r="L378" i="1"/>
  <c r="M378" i="1"/>
  <c r="L379" i="1"/>
  <c r="M379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M397" i="1"/>
  <c r="L398" i="1"/>
  <c r="M398" i="1"/>
  <c r="L399" i="1"/>
  <c r="M399" i="1"/>
  <c r="L400" i="1"/>
  <c r="M400" i="1"/>
  <c r="L401" i="1"/>
  <c r="M401" i="1"/>
  <c r="L402" i="1"/>
  <c r="M402" i="1"/>
  <c r="L403" i="1"/>
  <c r="M403" i="1"/>
  <c r="L404" i="1"/>
  <c r="M404" i="1"/>
  <c r="L405" i="1"/>
  <c r="M405" i="1"/>
  <c r="L406" i="1"/>
  <c r="M406" i="1"/>
  <c r="L407" i="1"/>
  <c r="M407" i="1"/>
  <c r="L408" i="1"/>
  <c r="M408" i="1"/>
  <c r="L409" i="1"/>
  <c r="M409" i="1"/>
  <c r="L410" i="1"/>
  <c r="M410" i="1"/>
  <c r="L411" i="1"/>
  <c r="M411" i="1"/>
  <c r="L412" i="1"/>
  <c r="M412" i="1"/>
  <c r="L413" i="1"/>
  <c r="M413" i="1"/>
  <c r="L414" i="1"/>
  <c r="M414" i="1"/>
  <c r="L415" i="1"/>
  <c r="M415" i="1"/>
  <c r="L416" i="1"/>
  <c r="M416" i="1"/>
  <c r="L417" i="1"/>
  <c r="M417" i="1"/>
  <c r="L418" i="1"/>
  <c r="M418" i="1"/>
  <c r="L419" i="1"/>
  <c r="M419" i="1"/>
  <c r="L420" i="1"/>
  <c r="M420" i="1"/>
  <c r="L421" i="1"/>
  <c r="M421" i="1"/>
  <c r="L422" i="1"/>
  <c r="M422" i="1"/>
  <c r="L423" i="1"/>
  <c r="M423" i="1"/>
  <c r="L424" i="1"/>
  <c r="M424" i="1"/>
  <c r="L425" i="1"/>
  <c r="M425" i="1"/>
  <c r="L426" i="1"/>
  <c r="M426" i="1"/>
  <c r="L427" i="1"/>
  <c r="M427" i="1"/>
  <c r="L428" i="1"/>
  <c r="M428" i="1"/>
  <c r="L429" i="1"/>
  <c r="M429" i="1"/>
  <c r="L430" i="1"/>
  <c r="M430" i="1"/>
  <c r="L431" i="1"/>
  <c r="M431" i="1"/>
  <c r="L432" i="1"/>
  <c r="M432" i="1"/>
  <c r="L433" i="1"/>
  <c r="M433" i="1"/>
  <c r="L434" i="1"/>
  <c r="M434" i="1"/>
  <c r="L435" i="1"/>
  <c r="M435" i="1"/>
  <c r="L436" i="1"/>
  <c r="M436" i="1"/>
  <c r="L437" i="1"/>
  <c r="M437" i="1"/>
  <c r="L438" i="1"/>
  <c r="M438" i="1"/>
  <c r="L439" i="1"/>
  <c r="M439" i="1"/>
  <c r="L440" i="1"/>
  <c r="M440" i="1"/>
  <c r="L441" i="1"/>
  <c r="M441" i="1"/>
  <c r="L443" i="1"/>
  <c r="M443" i="1"/>
  <c r="L444" i="1"/>
  <c r="M444" i="1"/>
  <c r="L445" i="1"/>
  <c r="M445" i="1"/>
  <c r="L446" i="1"/>
  <c r="M446" i="1"/>
  <c r="L447" i="1"/>
  <c r="M447" i="1"/>
  <c r="L448" i="1"/>
  <c r="M448" i="1"/>
  <c r="L449" i="1"/>
  <c r="M449" i="1"/>
  <c r="L450" i="1"/>
  <c r="M450" i="1"/>
  <c r="L451" i="1"/>
  <c r="M451" i="1"/>
  <c r="L452" i="1"/>
  <c r="M452" i="1"/>
  <c r="L453" i="1"/>
  <c r="M453" i="1"/>
  <c r="L454" i="1"/>
  <c r="M454" i="1"/>
  <c r="L455" i="1"/>
  <c r="M455" i="1"/>
  <c r="L456" i="1"/>
  <c r="M456" i="1"/>
  <c r="L457" i="1"/>
  <c r="M457" i="1"/>
  <c r="L458" i="1"/>
  <c r="M458" i="1"/>
  <c r="L459" i="1"/>
  <c r="M459" i="1"/>
  <c r="L460" i="1"/>
  <c r="M460" i="1"/>
  <c r="L461" i="1"/>
  <c r="M461" i="1"/>
  <c r="L462" i="1"/>
  <c r="M462" i="1"/>
  <c r="L463" i="1"/>
  <c r="M463" i="1"/>
  <c r="L464" i="1"/>
  <c r="M464" i="1"/>
  <c r="L465" i="1"/>
  <c r="M465" i="1"/>
  <c r="L466" i="1"/>
  <c r="M466" i="1"/>
  <c r="L467" i="1"/>
  <c r="M467" i="1"/>
  <c r="L468" i="1"/>
  <c r="M468" i="1"/>
  <c r="L469" i="1"/>
  <c r="M469" i="1"/>
  <c r="L470" i="1"/>
  <c r="M470" i="1"/>
  <c r="L471" i="1"/>
  <c r="M471" i="1"/>
  <c r="L472" i="1"/>
  <c r="M472" i="1"/>
  <c r="L473" i="1"/>
  <c r="M473" i="1"/>
  <c r="L474" i="1"/>
  <c r="M474" i="1"/>
  <c r="L475" i="1"/>
  <c r="M475" i="1"/>
  <c r="L476" i="1"/>
  <c r="M476" i="1"/>
  <c r="L477" i="1"/>
  <c r="M477" i="1"/>
  <c r="L478" i="1"/>
  <c r="M478" i="1"/>
  <c r="L479" i="1"/>
  <c r="M479" i="1"/>
  <c r="L480" i="1"/>
  <c r="M480" i="1"/>
  <c r="L481" i="1"/>
  <c r="M481" i="1"/>
  <c r="L482" i="1"/>
  <c r="M482" i="1"/>
  <c r="L483" i="1"/>
  <c r="M483" i="1"/>
  <c r="L484" i="1"/>
  <c r="M484" i="1"/>
  <c r="L485" i="1"/>
  <c r="M485" i="1"/>
  <c r="L486" i="1"/>
  <c r="M486" i="1"/>
  <c r="L487" i="1"/>
  <c r="M487" i="1"/>
  <c r="L488" i="1"/>
  <c r="M488" i="1"/>
  <c r="L489" i="1"/>
  <c r="M489" i="1"/>
  <c r="L490" i="1"/>
  <c r="M490" i="1"/>
  <c r="L491" i="1"/>
  <c r="M491" i="1"/>
  <c r="L492" i="1"/>
  <c r="M492" i="1"/>
  <c r="L493" i="1"/>
  <c r="M493" i="1"/>
  <c r="L494" i="1"/>
  <c r="M494" i="1"/>
  <c r="L495" i="1"/>
  <c r="M495" i="1"/>
  <c r="L496" i="1"/>
  <c r="M496" i="1"/>
  <c r="L497" i="1"/>
  <c r="M497" i="1"/>
  <c r="L498" i="1"/>
  <c r="M498" i="1"/>
  <c r="L499" i="1"/>
  <c r="M499" i="1"/>
  <c r="L500" i="1"/>
  <c r="M500" i="1"/>
  <c r="L501" i="1"/>
  <c r="M501" i="1"/>
  <c r="L502" i="1"/>
  <c r="M502" i="1"/>
  <c r="L503" i="1"/>
  <c r="M503" i="1"/>
  <c r="L504" i="1"/>
  <c r="M504" i="1"/>
  <c r="L505" i="1"/>
  <c r="M505" i="1"/>
  <c r="D29" i="3" l="1"/>
  <c r="D15" i="3"/>
  <c r="D16" i="3"/>
  <c r="D17" i="3" s="1"/>
  <c r="D22" i="3"/>
  <c r="D23" i="3" s="1"/>
  <c r="D30" i="3"/>
  <c r="D31" i="3" s="1"/>
  <c r="E32" i="3"/>
  <c r="E33" i="3" s="1"/>
  <c r="D7" i="3"/>
  <c r="D8" i="3"/>
  <c r="D10" i="3" s="1"/>
  <c r="D9" i="3"/>
  <c r="D11" i="3" s="1"/>
  <c r="D24" i="3" l="1"/>
  <c r="D25" i="3"/>
  <c r="D26" i="3" s="1"/>
  <c r="D18" i="3"/>
  <c r="D19" i="3" s="1"/>
  <c r="D32" i="3"/>
  <c r="D33" i="3" s="1"/>
  <c r="D12" i="3"/>
</calcChain>
</file>

<file path=xl/sharedStrings.xml><?xml version="1.0" encoding="utf-8"?>
<sst xmlns="http://schemas.openxmlformats.org/spreadsheetml/2006/main" count="3129" uniqueCount="131">
  <si>
    <t>Customer</t>
  </si>
  <si>
    <t>Industry</t>
  </si>
  <si>
    <t>Region</t>
  </si>
  <si>
    <t>Product</t>
  </si>
  <si>
    <t>Estimated Revenue ($000)</t>
  </si>
  <si>
    <t>Actual Revenue ($000)</t>
  </si>
  <si>
    <t>Quarter</t>
  </si>
  <si>
    <t>Year</t>
  </si>
  <si>
    <t>Sales Rep</t>
  </si>
  <si>
    <t>Gasco Wineries</t>
  </si>
  <si>
    <t>Consumer Goods</t>
  </si>
  <si>
    <t>Europe</t>
  </si>
  <si>
    <t>Entera DB</t>
  </si>
  <si>
    <t>Q4</t>
  </si>
  <si>
    <t>Heidi Weild</t>
  </si>
  <si>
    <t>CLL Packaging Co</t>
  </si>
  <si>
    <t>North America</t>
  </si>
  <si>
    <t>Entera BPA</t>
  </si>
  <si>
    <t>Q3</t>
  </si>
  <si>
    <t>Paul Smith</t>
  </si>
  <si>
    <t>Takeda Shipping</t>
  </si>
  <si>
    <t>Services</t>
  </si>
  <si>
    <t>Asia Pacific</t>
  </si>
  <si>
    <t>Amir Kutra</t>
  </si>
  <si>
    <t>DDH Savings Bank</t>
  </si>
  <si>
    <t>Finance</t>
  </si>
  <si>
    <t>Entera ERP</t>
  </si>
  <si>
    <t>Q2</t>
  </si>
  <si>
    <t>ADD Restaurant Group</t>
  </si>
  <si>
    <t>Entera PORTAL</t>
  </si>
  <si>
    <t>Q1</t>
  </si>
  <si>
    <t>YDS Software</t>
  </si>
  <si>
    <t>Technology</t>
  </si>
  <si>
    <t>DTS Office Supplies</t>
  </si>
  <si>
    <t>HMM Hospital Group</t>
  </si>
  <si>
    <t>Healthcare</t>
  </si>
  <si>
    <t>WHH Fine Clothing</t>
  </si>
  <si>
    <t>Unico Gas</t>
  </si>
  <si>
    <t>Utilities</t>
  </si>
  <si>
    <t>Latin America</t>
  </si>
  <si>
    <t>Joe Hernandez</t>
  </si>
  <si>
    <t>Techno Graphics</t>
  </si>
  <si>
    <t>Osga Chemical Group</t>
  </si>
  <si>
    <t>Materials</t>
  </si>
  <si>
    <t>Delta Oil</t>
  </si>
  <si>
    <t>Middle East</t>
  </si>
  <si>
    <t>Roberto Pallino</t>
  </si>
  <si>
    <t>Terra Mining Co</t>
  </si>
  <si>
    <t>Home Furniture Co</t>
  </si>
  <si>
    <t>AGG Oil Exploration</t>
  </si>
  <si>
    <t>LNG Trucking</t>
  </si>
  <si>
    <t>Finare Investments</t>
  </si>
  <si>
    <t>PSP Biotech</t>
  </si>
  <si>
    <t>LNC Devices</t>
  </si>
  <si>
    <t>Entera CRM</t>
  </si>
  <si>
    <t>Clero Water Treatment</t>
  </si>
  <si>
    <t>Juinchi Construction</t>
  </si>
  <si>
    <t>Industrial Goods</t>
  </si>
  <si>
    <t>MSS Music</t>
  </si>
  <si>
    <t>DLL Insurance</t>
  </si>
  <si>
    <t>Korean Steel</t>
  </si>
  <si>
    <t>Herta Medical Equipments</t>
  </si>
  <si>
    <t>Okada Bank</t>
  </si>
  <si>
    <t>QIS Insurance Agency</t>
  </si>
  <si>
    <t>TDT Group</t>
  </si>
  <si>
    <t>HDS Textile Group</t>
  </si>
  <si>
    <t>ACC Mortgage</t>
  </si>
  <si>
    <t>OSP Insurance Agency</t>
  </si>
  <si>
    <t>YQ</t>
  </si>
  <si>
    <t>IYQ</t>
  </si>
  <si>
    <t>RYQ</t>
  </si>
  <si>
    <t>SYQ</t>
  </si>
  <si>
    <t>PYQ</t>
  </si>
  <si>
    <t>Years</t>
  </si>
  <si>
    <t>Quarters</t>
  </si>
  <si>
    <t>Industries</t>
  </si>
  <si>
    <t>Selection</t>
  </si>
  <si>
    <t>Regions</t>
  </si>
  <si>
    <t>Products</t>
  </si>
  <si>
    <t>Sales Rep.</t>
  </si>
  <si>
    <t>Actual</t>
  </si>
  <si>
    <t>Estimated</t>
  </si>
  <si>
    <t>2.0.0.0</t>
  </si>
  <si>
    <t>tr-TR</t>
  </si>
  <si>
    <t>%3c%3fxml+version%3d%221.0%22+encoding%3d%22utf-16%22%3f%3e%0d%0a%3cSavingCells+xmlns%3axsi%3d%22http%3a%2f%2fwww.w3.org%2f2001%2fXMLSchema-instance%22+xmlns%3axsd%3d%22http%3a%2f%2fwww.w3.org%2f2001%2fXMLSchema%22+CellCount%3d%220%22+SavingCellPrefix%3d%22PSWSavingCell_%22+%2f%3e</t>
  </si>
  <si>
    <t>UEsFBgAAAAAAAAAAAAAAAAAAAAAAAA%3d%3d</t>
  </si>
  <si>
    <t>ABC, Inc Sales Dashboard</t>
  </si>
  <si>
    <t>Revenues by Industry</t>
  </si>
  <si>
    <t>Revenues by Region</t>
  </si>
  <si>
    <t>Revenues by Product</t>
  </si>
  <si>
    <t>Revenues by Sales Representative</t>
  </si>
  <si>
    <t>%3c%3fxml+version%3d%221.0%22+encoding%3d%22utf-16%22%3f%3e%0d%0a%3cPageLayouts+xmlns%3axsi%3d%22http%3a%2f%2fwww.w3.org%2f2001%2fXMLSchema-instance%22+xmlns%3axsd%3d%22http%3a%2f%2fwww.w3.org%2f2001%2fXMLSchema%22+IsTabsVisible%3d%22true%22+InitialPageIndex%3d%220%22%3e%0d%0a++%3cPageLayout+Index%3d%220%22+IsPageHidingEnabled%3d%22false%22+Order%3d%220%22+FileName%3d%221.+Dashboard%22+IsAjaxEnabled%3d%22true%22+Recipient%3d%22Enter+e-mail+address+here.%22+Location%3d%22Bottom%22+Alignment%3d%22Center%22+AutoResponseEmail%3d%22False%22+NotificationEmail%3d%22False%22+PageForwarding%3d%22False%22+PageForwardingCustomPage%3d%22False%22+PageForwardingIsExternalURL%3d%22False%22+PageForwardingExternalURL%3d%22None%22%3e%0d%0a++++%3cControls%3e%0d%0a++++++%3cPageControl+Enabled%3d%22false%22+Type%3d%22Calculate%22+Order%3d%220%22+CellLink%3d%22DEFAULT%22+Name%3d%22Calculate%22+%2f%3e%0d%0a++++++%3cPageControl+Enabled%3d%22false%22+Type%3d%22Reset%22+Order%3d%221%22+CellLink%3d%22DEFAULT%22+Name%3d%22Reset%22+%2f%3e%0d%0a++++++%3cPageControl+Enabled%3d%22false%22+Type%3d%22Send+Results%22+Order%3d%222%22+CellLink%3d%22DEFAULT%22+Name%3d%22Submit%22+%2f%3e%0d%0a++++++%3cPageControl+Enabled%3d%22false%22+Type%3d%22Save%22+Order%3d%223%22+CellLink%3d%22DEFAULT%22+Name%3d%22Save%22+%2f%3e%0d%0a++++++%3cPageControl+Enabled%3d%22false%22+Type%3d%22Back%22+Order%3d%225%22+CellLink%3d%22DEFAULT%22+Name%3d%22Back%22+%2f%3e%0d%0a++++++%3cPageControl+Enabled%3d%22false%22+Type%3d%22Next%22+Order%3d%224%22+CellLink%3d%22DEFAULT%22+Name%3d%22Next%22+%2f%3e%0d%0a++++%3c%2fControls%3e%0d%0a++%3c%2fPageLayout%3e%0d%0a++%3cApplicationName%3eSales+Dashboard+(Online)x%3c%2fApplicationName%3e%0d%0a%3c%2fPageLayouts%3e</t>
  </si>
  <si>
    <t>%3c%3fxml+version%3d%221.0%22+encoding%3d%22utf-16%22%3f%3e%0d%0a%3cPageInputCells+xmlns%3axsi%3d%22http%3a%2f%2fwww.w3.org%2f2001%2fXMLSchema-instance%22+xmlns%3axsd%3d%22http%3a%2f%2fwww.w3.org%2f2001%2fXMLSchema%22%3e%0d%0a++%3cInputCells+InputPrefix%3d%22PSWInput_%22+ListPrefix%3d%22PSWList_%22+CellCount%3d%222%22%3e%0d%0a++++%3cCells%3e%0d%0a++++++%3cAddress%3e%3d'Dashboard'!%24N%244%3c%2fAddress%3e%0d%0a++++++%3cListItemsAddress%3e%3d'Lists'!%24C%244%3a%24C%249%3c%2fListItemsAddress%3e%0d%0a++++++%3cNameIndex%3e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2007%3c%2fDefaultValue%3e%0d%0a++++++%3cValueType%3eSystem.Double%3c%2fValueType%3e%0d%0a++++%3c%2fCells%3e%0d%0a++++%3cCells%3e%0d%0a++++++%3cAddress%3e%3d'Dashboard'!%24Q%244%3c%2fAddress%3e%0d%0a++++++%3cListItemsAddress%3e%3d'Lists'!%24E%244%3a%24E%247%3c%2fListItemsAddress%3e%0d%0a++++++%3cNameIndex%3e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Q1%3c%2fDefaultValue%3e%0d%0a++++++%3cValueType%3eSystem.String%3c%2fValueType%3e%0d%0a++++%3c%2fCells%3e%0d%0a++%3c%2fInputCells%3e%0d%0a++%3cInputCells+InputPrefix%3d%22PSWInput_%22+ListPrefix%3d%22PSWList_%22+CellCount%3d%220%22+%2f%3e%0d%0a%3c%2fPageInputCells%3e</t>
  </si>
  <si>
    <t xml:space="preserve">
.Class52{font-family: Calibri; font-size:11pt; color:Black;border-right-style: Solid ;border-top-width: 0.5pt ;border-left-width: 0.5pt ;border-right-width: 1.5pt ;border-bottom-width: 0.5pt ;border-top-color: Black ;border-left-color: Black ;border-right-color: #4A452A ;border-bottom-color: Black ;background-color:White; text-align:left;vertical-align:bottom;}
.Class53{font-family: Corbel; font-size:16pt; color:#F2F2F2;font-weight: bold;border-top-style: Solid ;border-left-style: Solid ;border-top-width: 1.5pt ;border-left-width: 1.5pt ;border-right-width: 0.5pt ;border-bottom-width: 0.5pt ;border-top-color: #4A452A ;border-left-color: #4A452A ;border-right-color: Black ;border-bottom-color: Black ;background-color:#4F81BD; text-align:center;vertical-align:bottom;}
.Class54{font-family: Calibri; font-size:11pt; color:Black;border-left-style: Solid ;border-top-width: 0.5pt ;border-left-width: 1.5pt ;border-right-width: 0.5pt ;border-bottom-width: 0.5pt ;border-top-color: Black ;border-left-color: #4A452A ;border-right-color: Black ;border-bottom-color: Black ;background-color:White; text-align:left;vertical-align:bottom;}
.Class55{font-family: Corbel; font-size:14pt; color:#376091;font-weight: bold;border-left-style: Solid ;border-top-width: 0.5pt ;border-left-width: 1.5pt ;border-right-width: 0.5pt ;border-bottom-width: 0.5pt ;border-top-color: Black ;border-left-color: #4A452A ;border-right-color: Black ;border-bottom-color: Black ;background-color:#4F81BD; text-align:center;vertical-align:bottom;}
.Class56{font-family: Corbel; font-size:14pt; color:#376091;font-weight: bold;border: 0.5pt  None  Black ;background-color:#4F81BD; text-align:center;vertical-align:bottom;}
.Class57{font-family: Corbel; font-size:14pt; color:#376091;font-weight: bold;border-bottom-style: Solid ;border-top-width: 0.5pt ;border-left-width: 0.5pt ;border-right-width: 0.5pt ;border-bottom-width: 1.5pt ;border-top-color: Black ;border-left-color: Black ;border-right-color: Black ;border-bottom-color: #4A452A ;background-color:#4F81BD; text-align:center;vertical-align:bottom;}
.Class58{font-family: Corbel; font-size:14pt; color:#376091;font-weight: bold;border-right-style: Solid ;border-top-width: 0.5pt ;border-left-width: 0.5pt ;border-right-width: 1.5pt ;border-bottom-width: 0.5pt ;border-top-color: Black ;border-left-color: Black ;border-right-color: #4A452A ;border-bottom-color: Black ;background-color:#4F81BD; text-align:center;vertical-align:bottom;}
.Class59{font-family: Calibri; font-size:11pt; color:Black;border-left-style: Solid ;border-top-width: 0.5pt ;border-left-width: 1.5pt ;border-right-width: 0.5pt ;border-bottom-width: 0.5pt ;border-top-color: Black ;border-left-color: #4A452A ;border-right-color: Black ;border-bottom-color: Black ;background-color:#4F81BD; text-align:left;vertical-align:bottom;}
.Class60{font-family: Calibri; font-size:11pt; color:Black;border: 0.5pt  None  Black ;background-color:#4F81BD; text-align:left;vertical-align:bottom;}
.Class61{font-family: Calibri; font-size:11pt; color:Black;border-right-style: Solid ;border-top-width: 0.5pt ;border-left-width: 0.5pt ;border-right-width: 1.5pt ;border-bottom-width: 0.5pt ;border-top-color: Black ;border-left-color: Black ;border-right-color: #4A452A ;border-bottom-color: Black ;background-color:#4F81BD; text-align:left;vertical-align:bottom;}
.Class62{font-family: Corbel; font-size:12pt; color:#EEECE1;font-weight: bold;border: 1.5pt  Solid  #4A452A ;background-color:#4F81BD; text-align:center;vertical-align:bottom;}
.Class63{font-family: Corbel; font-size:11pt; color:#EEECE1;font-weight: bold;border-bottom-style: Solid ;border-top-width: 0.5pt ;border-left-width: 0.5pt ;border-right-width: 0.5pt ;border-bottom-width: 1.0pt ;border-top-color: Black ;border-left-color: Black ;border-right-color: Black ;border-bottom-color: #4A452A ;background-color:#4F81BD; text-align:left;vertical-align:bottom;}
.Class64{font-family: Calibri; font-size:11pt; color:Black;border-top-style: Solid ;border-top-width: 1.5pt ;border-left-width: 0.5pt ;border-right-width: 0.5pt ;border-bottom-width: 0.5pt ;border-top-color: #4A452A ;border-left-color: Black ;border-right-color: Black ;border-bottom-color: Black ;background-color:#4F81BD; text-align:left;vertical-align:bottom;}
.Class65{font-family: Corbel; font-size:11pt; color:#EEECE1;font-weight: bold;border-top-style: Solid ;border-bottom-style: Solid ;border-top-width: 1.5pt ;border-left-width: 0.5pt ;border-right-width: 0.5pt ;border-bottom-width: 1.0pt ;border-top-color: #4A452A ;border-left-color: Black ;border-right-color: Black ;border-bottom-color: #4A452A ;background-color:#4F81BD; text-align:left;vertical-align:bottom;}
.Class66{font-family: Calibri; font-size:11pt; color:Black;font-weight: bold;border-left-style: Solid ;border-right-style: Solid ;border-top-width: 0.5pt ;border-left-width: 1.5pt ;border-right-width: 1.0pt ;border-bottom-width: 0.5pt ;border-top-color: Black ;border-left-color: #4A452A ;border-right-color: #4A452A ;border-bottom-color: Black ;background-color:#4F81BD; text-align:left;vertical-align:bottom;}
.Class67{font-family: Calibri; font-size:11pt; color:Black;border-top-style: Solid ;border-left-style: Solid ;border-top-width: 1.0pt ;border-left-width: 1.0pt ;border-right-width: 0.5pt ;border-bottom-width: 0.5pt ;border-top-color: #4A452A ;border-left-color: #4A452A ;border-right-color: Black ;border-bottom-color: Black ;background-color:#4F81BD; text-align:left;vertical-align:bottom;}
.Class68{font-family: Calibri; font-size:11pt; color:Black;border-top-style: Solid ;border-top-width: 1.0pt ;border-left-width: 0.5pt ;border-right-width: 0.5pt ;border-bottom-width: 0.5pt ;border-top-color: #4A452A ;border-left-color: Black ;border-right-color: Black ;border-bottom-color: Black ;background-color:#4F81BD; text-align:left;vertical-align:bottom;}
.Class69{font-family: Calibri; font-size:11pt; color:Black;border-right-style: Solid ;border-top-width: 0.5pt ;border-left-width: 0.5pt ;border-right-width: 1.0pt ;border-bottom-width: 0.5pt ;border-top-color: Black ;border-left-color: Black ;border-right-color: #4A452A ;border-bottom-color: Black ;background-color:#4F81BD; text-align:left;vertical-align:bottom;}
.Class70{font-family: Calibri; font-size:11pt; color:Black;border-left-style: Solid ;border-top-width: 0.5pt ;border-left-width: 1.0pt ;border-right-width: 0.5pt ;border-bottom-width: 0.5pt ;border-top-color: Black ;border-left-color: #4A452A ;border-right-color: Black ;border-bottom-color: Black ;background-color:#4F81BD; text-align:left;vertical-align:bottom;}
.Class71{font-family: Calibri; font-size:11pt; color:Black;border-left-style: Solid ;border-right-style: Solid ;border-top-width: 0.5pt ;border-left-width: 1.5pt ;border-right-width: 1.0pt ;border-bottom-width: 0.5pt ;border-top-color: Black ;border-left-color: #4A452A ;border-right-color: #4A452A ;border-bottom-color: Black ;background-color:#4F81BD; text-align:left;vertical-align:bottom;}
.Class72{font-family: Calibri; font-size:11pt; color:Black;border-left-style: Solid ;border-bottom-style: Solid ;border-top-width: 0.5pt ;border-left-width: 1.5pt ;border-right-width: 0.5pt ;border-bottom-width: 1.5pt ;border-top-color: Black ;border-left-color: #4A452A ;border-right-color: Black ;border-bottom-color: #4A452A ;background-color:#4F81BD; text-align:left;vertical-align:bottom;}
.Class73{font-family: Calibri; font-size:11pt; color:Black;border-bottom-style: Solid ;border-top-width: 0.5pt ;border-left-width: 0.5pt ;border-right-width: 0.5pt ;border-bottom-width: 1.5pt ;border-top-color: Black ;border-left-color: Black ;border-right-color: Black ;border-bottom-color: #4A452A ;background-color:#4F81BD; text-align:left;vertical-align:bottom;}
.Class74{font-family: Calibri; font-size:11pt; color:Black;border-right-style: Solid ;border-bottom-style: Solid ;border-top-width: 0.5pt ;border-left-width: 0.5pt ;border-right-width: 1.5pt ;border-bottom-width: 1.5pt ;border-top-color: Black ;border-left-color: Black ;border-right-color: #4A452A ;border-bottom-color: #4A452A ;background-color:#4F81BD; text-align:left;vertical-align:bottom;}
.Class75{font-family: Calibri; font-size:11pt; color:Black;border: 0.5pt  None  Black ;background-color:White; text-align:left;vertical-align:bottom;}
.Class76{font-family: Calibri; font-size:11pt; color:Black;border-top-style: Solid ;border-top-width: 1.5pt ;border-left-width: 0.5pt ;border-right-width: 0.5pt ;border-bottom-width: 0.5pt ;border-top-color: #4A452A ;border-left-color: Black ;border-right-color: Black ;border-bottom-color: Black ;background-color:White; text-align:left;vertical-align:bottom;}</t>
  </si>
  <si>
    <t xml:space="preserve"> %3c%3fxml+version%3d%221.0%22+encoding%3d%22utf-16%22%3f%3e%0d%0a%3cTables+xmlns%3axsi%3d%22http%3a%2f%2fwww.w3.org%2f2001%2fXMLSchema-instance%22+xmlns%3axsd%3d%22http%3a%2f%2fwww.w3.org%2f2001%2fXMLSchema%22+InputPrefix%3d%22PSWInput_%22%3e%0d%0a++%3cTable+Name%3d%22PSWOutput_0%22+ColumnWidths%3d%2224.75-24.75-24.75-24.75-24.75-24.75-24.75-24.75-24.75-24.75-24.75-24.75-24.75-24.75-24.75-24.75-24.75-24.75-24.75-24.75-24.75-24.75-24.75-24.75-24.75-24.75-24.75-24.75-24.75-24.75-24.75-24.75%22+RowCount%3d%2236%22+Width%3d%22792%22+InputPrefix%3d%22PSWInput_%22%3e%0d%0a++++%3cTR%3e%0d%0a++++++%3cTD+Style%3d%22Class52%22+Merge%3d%22False%22+RowSpan%3d%22%22+ColSpan%3d%22%22+Format%3d%22General%22+Width%3d%2224.75%22+Text%3d%22%22+Height%3d%2221.75%22+Align%3d%22Left%22+CellHasFormula%3d%22False%22+FontName%3d%22Calibri%22+WrapText%3d%22False%22+FontSize%3d%2211%22+X%3d%221%22+Y%3d%221%22+%2f%3e%0d%0a++++++%3cTD+Style%3d%22Class53%22+Merge%3d%22True%22+RowSpan%3d%22%22+ColSpan%3d%2230%22+Format%3d%22General%22+Width%3d%22742.5%22+Text%3d%22ABC%2c+Inc+Sales+Dashboard%22+Height%3d%2221.75%22+Align%3d%22Center%22+CellHasFormula%3d%22False%22+FontName%3d%22Corbel%22+WrapText%3d%22False%22+FontSize%3d%2216%22+X%3d%222%22+Y%3d%221%22+%2f%3e%0d%0a++++++%3cTD+Style%3d%22Class54%22+Merge%3d%22False%22+RowSpan%3d%22%22+ColSpan%3d%22%22+Format%3d%22General%22+Width%3d%2224.75%22+Text%3d%22%22+Height%3d%2221.75%22+Align%3d%22Left%22+CellHasFormula%3d%22False%22+FontName%3d%22Calibri%22+WrapText%3d%22False%22+FontSize%3d%2211%22+X%3d%2232%22+Y%3d%221%22+%2f%3e%0d%0a++++%3c%2fTR%3e%0d%0a++++%3cTR%3e%0d%0a++++++%3cTD+Style%3d%22Class52%22+Merge%3d%22False%22+RowSpan%3d%22%22+ColSpan%3d%22%22+Format%3d%22General%22+Width%3d%2224.75%22+Text%3d%22%22+Height%3d%2219.5%22+Align%3d%22Left%22+CellHasFormula%3d%22False%22+FontName%3d%22Calibri%22+WrapText%3d%22False%22+FontSize%3d%2211%22+X%3d%221%22+Y%3d%222%22+%2f%3e%0d%0a++++++%3cTD+Style%3d%22Class55%22+Merge%3d%22False%22+RowSpan%3d%22%22+ColSpan%3d%22%22+Format%3d%22General%22+Width%3d%2224.75%22+Text%3d%22%22+Height%3d%2219.5%22+Align%3d%22Center%22+CellHasFormula%3d%22False%22+FontName%3d%22Corbel%22+WrapText%3d%22False%22+FontSize%3d%2214%22+X%3d%222%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223%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224%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225%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226%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227%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228%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229%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2210%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2211%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2212%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2213%22+Y%3d%222%22+%2f%3e%0d%0a++++++%3cTD+Style%3d%22Class57%22+Merge%3d%22False%22+RowSpan%3d%22%22+ColSpan%3d%22%22+Format%3d%22General%22+Width%3d%2224.75%22+Text%3d%22%22+Height%3d%2219.5%22+Align%3d%22Center%22+CellHasFormula%3d%22False%22+FontName%3d%22Corbel%22+WrapText%3d%22False%22+FontSize%3d%2214%22+X%3d%2214%22+Y%3d%222%22+%2f%3e%0d%0a++++++%3cTD+Style%3d%22Class57%22+Merge%3d%22False%22+RowSpan%3d%22%22+ColSpan%3d%22%22+Format%3d%22General%22+Width%3d%2224.75%22+Text%3d%22%22+Height%3d%2219.5%22+Align%3d%22Center%22+CellHasFormula%3d%22False%22+FontName%3d%22Corbel%22+WrapText%3d%22False%22+FontSize%3d%2214%22+X%3d%2215%22+Y%3d%222%22+%2f%3e%0d%0a++++++%3cTD+Style%3d%22Class57%22+Merge%3d%22False%22+RowSpan%3d%22%22+ColSpan%3d%22%22+Format%3d%22General%22+Width%3d%2224.75%22+Text%3d%22%22+Height%3d%2219.5%22+Align%3d%22Center%22+CellHasFormula%3d%22False%22+FontName%3d%22Corbel%22+WrapText%3d%22False%22+FontSize%3d%2214%22+X%3d%2216%22+Y%3d%222%22+%2f%3e%0d%0a++++++%3cTD+Style%3d%22Class57%22+Merge%3d%22False%22+RowSpan%3d%22%22+ColSpan%3d%22%22+Format%3d%22General%22+Width%3d%2224.75%22+Text%3d%22%22+Height%3d%2219.5%22+Align%3d%22Center%22+CellHasFormula%3d%22False%22+FontName%3d%22Corbel%22+WrapText%3d%22False%22+FontSize%3d%2214%22+X%3d%2217%22+Y%3d%222%22+%2f%3e%0d%0a++++++%3cTD+Style%3d%22Class57%22+Merge%3d%22False%22+RowSpan%3d%22%22+ColSpan%3d%22%22+Format%3d%22General%22+Width%3d%2224.75%22+Text%3d%22%22+Height%3d%2219.5%22+Align%3d%22Center%22+CellHasFormula%3d%22False%22+FontName%3d%22Corbel%22+WrapText%3d%22False%22+FontSize%3d%2214%22+X%3d%2218%22+Y%3d%222%22+%2f%3e%0d%0a++++++%3cTD+Style%3d%22Class57%22+Merge%3d%22False%22+RowSpan%3d%22%22+ColSpan%3d%22%22+Format%3d%22General%22+Width%3d%2224.75%22+Text%3d%22%22+Height%3d%2219.5%22+Align%3d%22Center%22+CellHasFormula%3d%22False%22+FontName%3d%22Corbel%22+WrapText%3d%22False%22+FontSize%3d%2214%22+X%3d%2219%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2220%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2221%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2222%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2223%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2224%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2225%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2226%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2227%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2228%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2229%22+Y%3d%222%22+%2f%3e%0d%0a++++++%3cTD+Style%3d%22Class56%22+Merge%3d%22False%22+RowSpan%3d%22%22+ColSpan%3d%22%22+Format%3d%22General%22+Width%3d%2224.75%22+Text%3d%22%22+Height%3d%2219.5%22+Align%3d%22Center%22+CellHasFormula%3d%22False%22+FontName%3d%22Corbel%22+WrapText%3d%22False%22+FontSize%3d%2214%22+X%3d%2230%22+Y%3d%222%22+%2f%3e%0d%0a++++++%3cTD+Style%3d%22Class58%22+Merge%3d%22False%22+RowSpan%3d%22%22+ColSpan%3d%22%22+Format%3d%22General%22+Width%3d%2224.75%22+Text%3d%22%22+Height%3d%2219.5%22+Align%3d%22Center%22+CellHasFormula%3d%22False%22+FontName%3d%22Corbel%22+WrapText%3d%22False%22+FontSize%3d%2214%22+X%3d%2231%22+Y%3d%222%22+%2f%3e%0d%0a++++++%3cTD+Style%3d%22Class54%22+Merge%3d%22False%22+RowSpan%3d%22%22+ColSpan%3d%22%22+Format%3d%22General%22+Width%3d%2224.75%22+Text%3d%22%22+Height%3d%2219.5%22+Align%3d%22Left%22+CellHasFormula%3d%22False%22+FontName%3d%22Calibri%22+WrapText%3d%22False%22+FontSize%3d%2211%22+X%3d%2232%22+Y%3d%222%22+%2f%3e%0d%0a++++%3c%2fTR%3e%0d%0a++++%3cTR%3e%0d%0a++++++%3cTD+Style%3d%22Class52%22+Merge%3d%22False%22+RowSpan%3d%22%22+ColSpan%3d%22%22+Format%3d%22General%22+Width%3d%2224.75%22+Text%3d%22%22+Height%3d%2217.25%22+Align%3d%22Left%22+CellHasFormula%3d%22False%22+FontName%3d%22Calibri%22+WrapText%3d%22False%22+FontSize%3d%2211%22+X%3d%221%22+Y%3d%223%22+%2f%3e%0d%0a++++++%3cTD+Style%3d%22Class59%22+Merge%3d%22False%22+RowSpan%3d%22%22+ColSpan%3d%22%22+Format%3d%22General%22+Width%3d%2224.75%22+Text%3d%22%22+Height%3d%2217.25%22+Align%3d%22Left%22+CellHasFormula%3d%22False%22+FontName%3d%22Calibri%22+WrapText%3d%22False%22+FontSize%3d%2211%22+X%3d%222%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223%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224%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225%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226%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227%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228%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229%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2210%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2211%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2212%22+Y%3d%223%22+%2f%3e%0d%0a++++++%3cTD+Style%3d%22Class61%22+Merge%3d%22False%22+RowSpan%3d%22%22+ColSpan%3d%22%22+Format%3d%22General%22+Width%3d%2224.75%22+Text%3d%22%22+Height%3d%2217.25%22+Align%3d%22Left%22+CellHasFormula%3d%22False%22+FontName%3d%22Calibri%22+WrapText%3d%22False%22+FontSize%3d%2211%22+X%3d%2213%22+Y%3d%223%22+%2f%3e%0d%0a++++++%3cTD+Style%3d%22Class62%22+Merge%3d%22True%22+RowSpan%3d%22%22+ColSpan%3d%223%22+Format%3d%22General%22+Width%3d%2274.25%22+Text%3d%22%22+Height%3d%2217.25%22+Align%3d%22Center%22+CellHasFormula%3d%22False%22+FontName%3d%22Corbel%22+WrapText%3d%22False%22+FontSize%3d%2212%22+X%3d%2214%22+Y%3d%223%22%3e%0d%0a++++++++%3cInputCell%3e%0d%0a++++++++++%3cAddress%3e%3d'Dashboard'!%24N%244%3c%2fAddress%3e%0d%0a++++++++++%3cListItemsAddress%3e%3d'Lists'!%24C%244%3a%24C%249%3c%2fListItemsAddress%3e%0d%0a++++++++++%3cNameIndex%3e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2007%3c%2fDefaultValue%3e%0d%0a++++++++++%3cValueType%3eSystem.Double%3c%2fValueType%3e%0d%0a++++++++%3c%2fInputCell%3e%0d%0a++++++%3c%2fTD%3e%0d%0a++++++%3cTD+Style%3d%22Class62%22+Merge%3d%22True%22+RowSpan%3d%22%22+ColSpan%3d%223%22+Format%3d%22General%22+Width%3d%2274.25%22+Text%3d%22%22+Height%3d%2217.25%22+Align%3d%22Center%22+CellHasFormula%3d%22False%22+FontName%3d%22Corbel%22+WrapText%3d%22False%22+FontSize%3d%2212%22+X%3d%2217%22+Y%3d%223%22%3e%0d%0a++++++++%3cInputCell%3e%0d%0a++++++++++%3cAddress%3e%3d'Dashboard'!%24Q%244%3c%2fAddress%3e%0d%0a++++++++++%3cListItemsAddress%3e%3d'Lists'!%24E%244%3a%24E%247%3c%2fListItemsAddress%3e%0d%0a++++++++++%3cNameIndex%3e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Q1%3c%2fDefaultValue%3e%0d%0a++++++++++%3cValueType%3eSystem.String%3c%2fValueType%3e%0d%0a++++++++%3c%2fInputCell%3e%0d%0a++++++%3c%2fTD%3e%0d%0a++++++%3cTD+Style%3d%22Class59%22+Merge%3d%22False%22+RowSpan%3d%22%22+ColSpan%3d%22%22+Format%3d%22General%22+Width%3d%2224.75%22+Text%3d%22%22+Height%3d%2217.25%22+Align%3d%22Left%22+CellHasFormula%3d%22False%22+FontName%3d%22Calibri%22+WrapText%3d%22False%22+FontSize%3d%2211%22+X%3d%2220%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2221%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2222%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2223%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2224%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2225%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2226%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2227%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2228%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2229%22+Y%3d%223%22+%2f%3e%0d%0a++++++%3cTD+Style%3d%22Class60%22+Merge%3d%22False%22+RowSpan%3d%22%22+ColSpan%3d%22%22+Format%3d%22General%22+Width%3d%2224.75%22+Text%3d%22%22+Height%3d%2217.25%22+Align%3d%22Left%22+CellHasFormula%3d%22False%22+FontName%3d%22Calibri%22+WrapText%3d%22False%22+FontSize%3d%2211%22+X%3d%2230%22+Y%3d%223%22+%2f%3e%0d%0a++++++%3cTD+Style%3d%22Class61%22+Merge%3d%22False%22+RowSpan%3d%22%22+ColSpan%3d%22%22+Format%3d%22General%22+Width%3d%2224.75%22+Text%3d%22%22+Height%3d%2217.25%22+Align%3d%22Left%22+CellHasFormula%3d%22False%22+FontName%3d%22Calibri%22+WrapText%3d%22False%22+FontSize%3d%2211%22+X%3d%2231%22+Y%3d%223%22+%2f%3e%0d%0a++++++%3cTD+Style%3d%22Class54%22+Merge%3d%22False%22+RowSpan%3d%22%22+ColSpan%3d%22%22+Format%3d%22General%22+Width%3d%2224.75%22+Text%3d%22%22+Height%3d%2217.25%22+Align%3d%22Left%22+CellHasFormula%3d%22False%22+FontName%3d%22Calibri%22+WrapText%3d%22False%22+FontSize%3d%2211%22+X%3d%2232%22+Y%3d%223%22+%2f%3e%0d%0a++++%3c%2fTR%3e%0d%0a++++%3cTR%3e%0d%0a++++++%3cTD+Style%3d%22Class52%22+Merge%3d%22False%22+RowSpan%3d%22%22+ColSpan%3d%22%22+Format%3d%22General%22+Width%3d%2224.75%22+Text%3d%22%22+Height%3d%2216.5%22+Align%3d%22Left%22+CellHasFormula%3d%22False%22+FontName%3d%22Calibri%22+WrapText%3d%22False%22+FontSize%3d%2211%22+X%3d%221%22+Y%3d%224%22+%2f%3e%0d%0a++++++%3cTD+Style%3d%22Class59%22+Merge%3d%22False%22+RowSpan%3d%22%22+ColSpan%3d%22%22+Format%3d%22General%22+Width%3d%2224.75%22+Text%3d%22%22+Height%3d%2216.5%22+Align%3d%22Left%22+CellHasFormula%3d%22False%22+FontName%3d%22Calibri%22+WrapText%3d%22False%22+FontSize%3d%2211%22+X%3d%222%22+Y%3d%224%22+%2f%3e%0d%0a++++++%3cTD+Style%3d%22Class63%22+Merge%3d%22True%22+RowSpan%3d%22%22+ColSpan%3d%2213%22+Format%3d%22General%22+Width%3d%22321.75%22+Text%3d%22Revenues+by+Industry%22+Height%3d%2216.5%22+Align%3d%22Left%22+CellHasFormula%3d%22False%22+FontName%3d%22Corbel%22+WrapText%3d%22False%22+FontSize%3d%2211%22+X%3d%223%22+Y%3d%224%22+%2f%3e%0d%0a++++++%3cTD+Style%3d%22Class64%22+Merge%3d%22False%22+RowSpan%3d%22%22+ColSpan%3d%22%22+Format%3d%22General%22+Width%3d%2224.75%22+Text%3d%22%22+Height%3d%2216.5%22+Align%3d%22Left%22+CellHasFormula%3d%22False%22+FontName%3d%22Calibri%22+WrapText%3d%22False%22+FontSize%3d%2211%22+X%3d%2216%22+Y%3d%224%22+%2f%3e%0d%0a++++++%3cTD+Style%3d%22Class65%22+Merge%3d%22True%22+RowSpan%3d%22%22+ColSpan%3d%2214%22+Format%3d%22General%22+Width%3d%22346.5%22+Text%3d%22Revenues+by+Region%22+Height%3d%2216.5%22+Align%3d%22Left%22+CellHasFormula%3d%22False%22+FontName%3d%22Corbel%22+WrapText%3d%22False%22+FontSize%3d%2211%22+X%3d%2217%22+Y%3d%224%22+%2f%3e%0d%0a++++++%3cTD+Style%3d%22Class61%22+Merge%3d%22False%22+RowSpan%3d%22%22+ColSpan%3d%22%22+Format%3d%22General%22+Width%3d%2224.75%22+Text%3d%22%22+Height%3d%2216.5%22+Align%3d%22Left%22+CellHasFormula%3d%22False%22+FontName%3d%22Calibri%22+WrapText%3d%22False%22+FontSize%3d%2211%22+X%3d%2231%22+Y%3d%224%22+%2f%3e%0d%0a++++++%3cTD+Style%3d%22Class54%22+Merge%3d%22False%22+RowSpan%3d%22%22+ColSpan%3d%22%22+Format%3d%22General%22+Width%3d%2224.75%22+Text%3d%22%22+Height%3d%2216.5%22+Align%3d%22Left%22+CellHasFormula%3d%22False%22+FontName%3d%22Calibri%22+WrapText%3d%22False%22+FontSize%3d%2211%22+X%3d%2232%22+Y%3d%224%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225%22+%2f%3e%0d%0a++++++%3cTD+Style%3d%22Class66%22+Merge%3d%22False%22+RowSpan%3d%22%22+ColSpan%3d%22%22+Format%3d%22General%22+Width%3d%2224.75%22+Text%3d%22%22+Height%3d%2215%22+Align%3d%22Left%22+CellHasFormula%3d%22False%22+FontName%3d%22Calibri%22+WrapText%3d%22False%22+FontSize%3d%2211%22+X%3d%222%22+Y%3d%225%22+%2f%3e%0d%0a++++++%3cTD+Style%3d%22Class67%22+Merge%3d%22False%22+RowSpan%3d%22%22+ColSpan%3d%22%22+Format%3d%22General%22+Width%3d%2224.75%22+Text%3d%22%22+Height%3d%2215%22+Align%3d%22Left%22+CellHasFormula%3d%22False%22+FontName%3d%22Calibri%22+WrapText%3d%22False%22+FontSize%3d%2211%22+X%3d%223%22+Y%3d%225%22%3e%0d%0a++++++++%3cChart%3e%0d%0a++++++++++%3cNameIndex%3e0%3c%2fNameIndex%3e%0d%0a++++++++++%3cZOrder%3e1%3c%2fZOrder%3e%0d%0a++++++++++%3cChartType%3exlBarClustered%3c%2fChartType%3e%0d%0a++++++++++%3cChartHeight%3e186.231811523438%3c%2fChartHeight%3e%0d%0a++++++++++%3cChartWidth%3e309.714813232422%3c%2fChartWidth%3e%0d%0a++++++++++%3cPlotHeight%3e176.224173228346%3c%2fPlotHeight%3e%0d%0a++++++++++%3cPlotWidth%3e292.148661417323%3c%2fPlotWidth%3e%0d%0a++++++++++%3cPlotTop%3e4.62181102362205%3c%2fPlotTop%3e%0d%0a++++++++++%3cPlotLeft%3e9.79803149606299%3c%2fPlotLeft%3e%0d%0a++++++++++%3cPlotColor%3e-1%3c%2fPlotColor%3e%0d%0a++++++++++%3cWallColor%3e-1%3c%2fWallColor%3e%0d%0a++++++++++%3cLegendBoxBackColor%3e-1%3c%2fLegendBoxBackColor%3e%0d%0a++++++++++%3cLegendBoxTop+%2f%3e%0d%0a++++++++++%3cLegendBoxLeft+%2f%3e%0d%0a++++++++++%3cXAxisLabelStep%3e1%3c%2fXAxisLabelStep%3e%0d%0a++++++++++%3cXAxisTitle+%2f%3e%0d%0a++++++++++%3cYAxisTitle+%2f%3e%0d%0a++++++++++%3cXAxisHasMajorGrid%3efalse%3c%2fXAxisHasMajorGrid%3e%0d%0a++++++++++%3cYAxisHasMajorGrid%3etrue%3c%2fYAxisHasMajorGrid%3e%0d%0a++++++++++%3cXAxisHasMinorGrid%3efalse%3c%2fXAxisHasMinorGrid%3e%0d%0a++++++++++%3cYAxisHasMinorGrid%3efalse%3c%2fYAxisHasMinorGrid%3e%0d%0a++++++++++%3cTop%3e0.25%3c%2fTop%3e%0d%0a++++++++++%3cLeft%3e0.272727272727273%3c%2fLeft%3e%0d%0a++++++++++%3cTitle+%2f%3e%0d%0a++++++++++%3cFont+%2f%3e%0d%0a++++++++++%3cChartColor%3e-1%3c%2fChartColor%3e%0d%0a++++++++++%3cSeriesCollection%3e%0d%0a++++++++++++%3cSeries%3e%0d%0a++++++++++++++%3cNameIndex%3e0%3c%2fNameIndex%3e%0d%0a++++++++++++++%3cName%3eSeri+1%3c%2fName%3e%0d%0a++++++++++++++%3cColor%3e-11566659%3c%2fColor%3e%0d%0a++++++++++++++%3cBorderColor%3e-65537%3c%2fBorderColor%3e%0d%0a++++++++++++%3c%2fSeries%3e%0d%0a++++++++++%3c%2fSeriesCollection%3e%0d%0a++++++++++%3cLegendPosition+%2f%3e%0d%0a++++++++++%3cHasLegend%3efalse%3c%2fHasLegend%3e%0d%0a++++++++++%3cAbsoluteTop%3e78.75%3c%2fAbsoluteTop%3e%0d%0a++++++++++%3cAbsoluteLeft%3e56.25%3c%2fAbsoluteLeft%3e%0d%0a++++++++%3c%2fChart%3e%0d%0a++++++%3c%2fTD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224%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225%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226%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227%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228%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229%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2210%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2211%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2212%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2213%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2214%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2215%22+Y%3d%225%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225%22+%2f%3e%0d%0a++++++%3cTD+Style%3d%22Class67%22+Merge%3d%22False%22+RowSpan%3d%22%22+ColSpan%3d%22%22+Format%3d%22General%22+Width%3d%2224.75%22+Text%3d%22%22+Height%3d%2215%22+Align%3d%22Left%22+CellHasFormula%3d%22False%22+FontName%3d%22Calibri%22+WrapText%3d%22False%22+FontSize%3d%2211%22+X%3d%2217%22+Y%3d%225%22%3e%0d%0a++++++++%3cChart%3e%0d%0a++++++++++%3cNameIndex%3e1%3c%2fNameIndex%3e%0d%0a++++++++++%3cZOrder%3e2%3c%2fZOrder%3e%0d%0a++++++++++%3cChartType%3exlBarClustered%3c%2fChartType%3e%0d%0a++++++++++%3cChartHeight%3e187.70393371582%3c%2fChartHeight%3e%0d%0a++++++++++%3cChartWidth%3e332.297241210938%3c%2fChartWidth%3e%0d%0a++++++++++%3cPlotHeight%3e177.399921259843%3c%2fPlotHeight%3e%0d%0a++++++++++%3cPlotWidth%3e318.262755905512%3c%2fPlotWidth%3e%0d%0a++++++++++%3cPlotTop%3e5.55897637795276%3c%2fPlotTop%3e%0d%0a++++++++++%3cPlotLeft%3e2.96889763779528%3c%2fPlotLeft%3e%0d%0a++++++++++%3cPlotColor%3e-1%3c%2fPlotColor%3e%0d%0a++++++++++%3cWallColor%3e-1%3c%2fWallColor%3e%0d%0a++++++++++%3cLegendBoxBackColor%3e-1%3c%2fLegendBoxBackColor%3e%0d%0a++++++++++%3cLegendBoxTop+%2</t>
  </si>
  <si>
    <t xml:space="preserve"> f%3e%0d%0a++++++++++%3cLegendBoxLeft+%2f%3e%0d%0a++++++++++%3cXAxisLabelStep%3e1%3c%2fXAxisLabelStep%3e%0d%0a++++++++++%3cXAxisTitle+%2f%3e%0d%0a++++++++++%3cYAxisTitle+%2f%3e%0d%0a++++++++++%3cXAxisHasMajorGrid%3efalse%3c%2fXAxisHasMajorGrid%3e%0d%0a++++++++++%3cYAxisHasMajorGrid%3etrue%3c%2fYAxisHasMajorGrid%3e%0d%0a++++++++++%3cXAxisHasMinorGrid%3efalse%3c%2fXAxisHasMinorGrid%3e%0d%0a++++++++++%3cYAxisHasMinorGrid%3efalse%3c%2fYAxisHasMinorGrid%3e%0d%0a++++++++++%3cTop%3e0.15%3c%2fTop%3e%0d%0a++++++++++%3cLeft%3e0.364689374210868%3c%2fLeft%3e%0d%0a++++++++++%3cTitle+%2f%3e%0d%0a++++++++++%3cFont+%2f%3e%0d%0a++++++++++%3cChartColor%3e-1%3c%2fChartColor%3e%0d%0a++++++++++%3cSeriesCollection%3e%0d%0a++++++++++++%3cSeries%3e%0d%0a++++++++++++++%3cNameIndex%3e0%3c%2fNameIndex%3e%0d%0a++++++++++++++%3cName%3eSeri+1%3c%2fName%3e%0d%0a++++++++++++++%3cColor%3e-11566659%3c%2fColor%3e%0d%0a++++++++++++++%3cBorderColor%3e-65537%3c%2fBorderColor%3e%0d%0a++++++++++++%3c%2fSeries%3e%0d%0a++++++++++%3c%2fSeriesCollection%3e%0d%0a++++++++++%3cLegendPosition+%2f%3e%0d%0a++++++++++%3cHasLegend%3efalse%3c%2fHasLegend%3e%0d%0a++++++++++%3cAbsoluteTop%3e77.25%3c%2fAbsoluteTop%3e%0d%0a++++++++++%3cAbsoluteLeft%3e405.026062011719%3c%2fAbsoluteLeft%3e%0d%0a++++++++%3c%2fChart%3e%0d%0a++++++%3c%2fTD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2218%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2219%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2220%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2221%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2222%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2223%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2224%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2225%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2226%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2227%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2228%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2229%22+Y%3d%225%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2230%22+Y%3d%225%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225%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225%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226%22+%2f%3e%0d%0a++++++%3cTD+Style%3d%22Class66%22+Merge%3d%22False%22+RowSpan%3d%22%22+ColSpan%3d%22%22+Format%3d%22General%22+Width%3d%2224.75%22+Text%3d%22%22+Height%3d%2215%22+Align%3d%22Left%22+CellHasFormula%3d%22False%22+FontName%3d%22Calibri%22+WrapText%3d%22False%22+FontSize%3d%2211%22+X%3d%222%22+Y%3d%226%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226%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226%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226%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226%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226%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227%22+%2f%3e%0d%0a++++++%3cTD+Style%3d%22Class66%22+Merge%3d%22False%22+RowSpan%3d%22%22+ColSpan%3d%22%22+Format%3d%22General%22+Width%3d%2224.75%22+Text%3d%22%22+Height%3d%2215%22+Align%3d%22Left%22+CellHasFormula%3d%22False%22+FontName%3d%22Calibri%22+WrapText%3d%22False%22+FontSize%3d%2211%22+X%3d%222%22+Y%3d%227%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227%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227%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227%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227%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227%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228%22+%2f%3e%0d%0a++++++%3cTD+Style%3d%22Class66%22+Merge%3d%22False%22+RowSpan%3d%22%22+ColSpan%3d%22%22+Format%3d%22General%22+Width%3d%2224.75%22+Text%3d%22%22+Height%3d%2215%22+Align%3d%22Left%22+CellHasFormula%3d%22False%22+FontName%3d%22Calibri%22+WrapText%3d%22False%22+FontSize%3d%2211%22+X%3d%222%22+Y%3d%228%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228%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228%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228%22+%2f%3e%0d%0a++++++%3cTD+Style%3d%22Class60%22+Merge%3d%22False%22+RowSpan%3d%22%22+ColSpan%</t>
  </si>
  <si>
    <t xml:space="preserve"> 3d%22%22+Format%3d%22General%22+Width%3d%2224.75%22+Text%3d%22%22+Height%3d%2215%22+Align%3d%22Left%22+CellHasFormula%3d%22False%22+FontName%3d%22Calibri%22+WrapText%3d%22False%22+FontSize%3d%2211%22+X%3d%2221%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228%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228%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228%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229%22+%2f%3e%0d%0a++++++%3cTD+Style%3d%22Class66%22+Merge%3d%22False%22+RowSpan%3d%22%22+ColSpan%3d%22%22+Format%3d%22General%22+Width%3d%2224.75%22+Text%3d%22%22+Height%3d%2215%22+Align%3d%22Left%22+CellHasFormula%3d%22False%22+FontName%3d%22Calibri%22+WrapText%3d%22False%22+FontSize%3d%2211%22+X%3d%222%22+Y%3d%229%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229%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229%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229%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229%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229%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2210%22+%2f%3e%0d%0a++++++%3cTD+Style%3d%22Class66%22+Merge%3d%22False%22+RowSpan%3d%22%22+ColSpan%3d%22%22+Format%3d%22General%22+Width%3d%2224.75%22+Text%3d%22%22+Height%3d%2215%22+Align%3d%22Left%22+CellHasFormula%3d%22False%22+FontName%3d%22Calibri%22+WrapText%3d%22False%22+FontSize%3d%2211%22+X%3d%222%22+Y%3d%2210%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2210%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2210%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2210%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2210%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2210%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2210%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2211%22+%2f%3e%0d%0a++++++%3cTD+Style%3d%22Class66%22+Merge%3d%22False%22+RowSpan%3d%22%22+ColSpan%3d%22%22+Format%3d%22General%22+Width%3d%2224.75%22+Text%3d%22%22+Height%3d%2215%22+Align%3d%22Left%22+CellHasFormula%3d%22False%22+FontName%3d%22Calibri%22+WrapText%3d%22False%22+FontSize%3d%2211%22+X%3d%222%22+Y%3d%2211%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2211%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2211%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2211%22+%2f%3e%0d%0a++++++%3cTD+Style%3d%22Class60%22+Merge%3d%22False%22+RowSpan%3d%22%22+ColSpan%3d%22%22+Format%3d%22General%22+Width%3d%2224.75%22+Text%3d%22%</t>
  </si>
  <si>
    <t xml:space="preserve"> 22+Height%3d%2215%22+Align%3d%22Left%22+CellHasFormula%3d%22False%22+FontName%3d%22Calibri%22+WrapText%3d%22False%22+FontSize%3d%2211%22+X%3d%2228%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2211%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2211%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2211%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2211%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2212%22+%2f%3e%0d%0a++++++%3cTD+Style%3d%22Class66%22+Merge%3d%22False%22+RowSpan%3d%22%22+ColSpan%3d%22%22+Format%3d%22General%22+Width%3d%2224.75%22+Text%3d%22%22+Height%3d%2215%22+Align%3d%22Left%22+CellHasFormula%3d%22False%22+FontName%3d%22Calibri%22+WrapText%3d%22False%22+FontSize%3d%2211%22+X%3d%222%22+Y%3d%2212%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2212%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2212%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2212%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2212%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2212%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2212%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2213%22+%2f%3e%0d%0a++++++%3cTD+Style%3d%22Class66%22+Merge%3d%22False%22+RowSpan%3d%22%22+ColSpan%3d%22%22+Format%3d%22General%22+Width%3d%2224.75%22+Text%3d%22%22+Height%3d%2215%22+Align%3d%22Left%22+CellHasFormula%3d%22False%22+FontName%3d%22Calibri%22+WrapText%3d%22False%22+FontSize%3d%2211%22+X%3d%222%22+Y%3d%2213%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2213%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2213%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2213%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2213%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2213%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2213%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2214%22+%2f%3e%0d%0a++++++%3cTD+Style%3d%22Class66%22+Merge%3d%22False%22+RowSpan%3d%22%22+ColSpan%3d%22%22+Format%3d%22General%22+Width%3d%2224.75%22+Text%3d%22%22+Height%3d%2215%22+Align%3d%22Left%22+CellHasFormula%3d%22False%22+FontName%3d%22Calibri%22+WrapText%3d%22False%22+FontSize%3d%2211%22+X%3d%222%22+Y%3d%2214%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2214%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2214%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2214%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2214%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2214%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2214%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2215%22+%2f%3e%0d%0a++++++%3cTD+Style%3d%22Class66%22+Merge%3d%22False%22+RowSpan%3d%22%22+ColSpan%3d%22%22+Format%3d%22General%22+Width%3d%2224.75%22+Text%3d%22%22+Height%3d%2215%22+Align%3d%22Left%22+CellHasFormula%3d%22False%22+FontName%3d%22Calibri%22+WrapText%3d%22False%22+FontSize%3d%2211%22+X%3d%222%22+Y%3d%2215%22+%2f%3e%0d%0a++++++%3cTD+Style%3d%22Class70%22+Merge%3d%22False%22+RowSpan%3d%22%22+ColSpan%3d%22%22+Format%3d%22General%22+Width%3d%2224</t>
  </si>
  <si>
    <t xml:space="preserve"> .75%22+Text%3d%22%22+Height%3d%2215%22+Align%3d%22Left%22+CellHasFormula%3d%22False%22+FontName%3d%22Calibri%22+WrapText%3d%22False%22+FontSize%3d%2211%22+X%3d%223%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2215%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2215%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2215%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2215%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2215%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2215%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2216%22+%2f%3e%0d%0a++++++%3cTD+Style%3d%22Class66%22+Merge%3d%22False%22+RowSpan%3d%22%22+ColSpan%3d%22%22+Format%3d%22General%22+Width%3d%2224.75%22+Text%3d%22%22+Height%3d%2215%22+Align%3d%22Left%22+CellHasFormula%3d%22False%22+FontName%3d%22Calibri%22+WrapText%3d%22False%22+FontSize%3d%2211%22+X%3d%222%22+Y%3d%2216%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2216%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2216%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2216%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2216%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2216%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2216%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2217%22+%2f%3e%0d%0a++++++%3cTD+Style%3d%22Class66%22+Merge%3d%22False%22+RowSpan%3d%22%22+ColSpan%3d%22%22+Format%3d%22General%22+Width%3d%2224.75%22+Text%3d%22%22+Height%3d%2215%22+Align%3d%22Left%22+CellHasFormula%3d%22False%22+FontName%3d%22Calibri%22+WrapText%3d%22False%22+FontSize%3d%2211%22+X%3d%222%22+Y%3d%2217%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2217%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2217%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2217%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2217%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2217%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2217%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2218%22+%2f%3e%0d%0a++++++%3cTD+Style%3d%22Class59%22+Merge%3d%22False%22+RowSpan%3d%22%22+ColSpan%3d%22%22+Format%3d%22General%22+Width%3d%2224.75%22+Text%3d%22%22+Height%3d%2215%22+Align%3d%22Left%22+CellHasFormula%3d%22False%22+FontName%3d%22Calibri%22+WrapText%3d%22False%22+FontSize%3d%2211%22+X%3d%222%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2218%22+%2f%3e%0d%0a++++++%3cTD+Style%3d%22Class60%22+Merge%3d%22False%22+RowSpan%3d%22%22+ColSpan%3d%22%22+Format%3d%22General%22+Width%3d%2224.75%22+Text%3d%22%22+Heigh</t>
  </si>
  <si>
    <t xml:space="preserve"> t%3d%2215%22+Align%3d%22Left%22+CellHasFormula%3d%22False%22+FontName%3d%22Calibri%22+WrapText%3d%22False%22+FontSize%3d%2211%22+X%3d%2210%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2216%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2217%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2218%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2218%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2218%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2218%22+%2f%3e%0d%0a++++%3c%2fTR%3e%0d%0a++++%3cTR%3e%0d%0a++++++%3cTD+Style%3d%22Class52%22+Merge%3d%22False%22+RowSpan%3d%22%22+ColSpan%3d%22%22+Format%3d%22General%22+Width%3d%2224.75%22+Text%3d%22%22+Height%3d%2215.75%22+Align%3d%22Left%22+CellHasFormula%3d%22False%22+FontName%3d%22Calibri%22+WrapText%3d%22False%22+FontSize%3d%2211%22+X%3d%221%22+Y%3d%2219%22+%2f%3e%0d%0a++++++%3cTD+Style%3d%22Class59%22+Merge%3d%22False%22+RowSpan%3d%22%22+ColSpan%3d%22%22+Format%3d%22General%22+Width%3d%2224.75%22+Text%3d%22%22+Height%3d%2215.75%22+Align%3d%22Left%22+CellHasFormula%3d%22False%22+FontName%3d%22Calibri%22+WrapText%3d%22False%22+FontSize%3d%2211%22+X%3d%222%22+Y%3d%2219%22+%2f%3e%0d%0a++++++%3cTD+Style%3d%22Class63%22+Merge%3d%22True%22+RowSpan%3d%22%22+ColSpan%3d%2213%22+Format%3d%22General%22+Width%3d%22321.75%22+Text%3d%22Revenues+by+Product%22+Height%3d%2215.75%22+Align%3d%22Left%22+CellHasFormula%3d%22False%22+FontName%3d%22Corbel%22+WrapText%3d%22False%22+FontSize%3d%2211%22+X%3d%223%22+Y%3d%2219%22+%2f%3e%0d%0a++++++%3cTD+Style%3d%22Class60%22+Merge%3d%22False%22+RowSpan%3d%22%22+ColSpan%3d%22%22+Format%3d%22General%22+Width%3d%2224.75%22+Text%3d%22%22+Height%3d%2215.75%22+Align%3d%22Left%22+CellHasFormula%3d%22False%22+FontName%3d%22Calibri%22+WrapText%3d%22False%22+FontSize%3d%2211%22+X%3d%2216%22+Y%3d%2219%22+%2f%3e%0d%0a++++++%3cTD+Style%3d%22Class63%22+Merge%3d%22True%22+RowSpan%3d%22%22+ColSpan%3d%2214%22+Format%3d%22General%22+Width%3d%22346.5%22+Text%3d%22Revenues+by+Sales+Representative%22+Height%3d%2215.75%22+Align%3d%22Left%22+CellHasFormula%3d%22False%22+FontName%3d%22Corbel%22+WrapText%3d%22False%22+FontSize%3d%2211%22+X%3d%2217%22+Y%3d%2219%22+%2f%3e%0d%0a++++++%3cTD+Style%3d%22Class61%22+Merge%3d%22False%22+RowSpan%3d%22%22+ColSpan%3d%22%22+Format%3d%22General%22+Width%3d%2224.75%22+Text%3d%22%22+Height%3d%2215.75%22+Align%3d%22Left%22+CellHasFormula%3d%22False%22+FontName%3d%22Calibri%22+WrapText%3d%22False%22+FontSize%3d%2211%22+X%3d%2231%22+Y%3d%2219%22+%2f%3e%0d%0a++++++%3cTD+Style%3d%22Class54%22+Merge%3d%22False%22+RowSpan%3d%22%22+ColSpan%3d%22%22+Format%3d%22General%22+Width%3d%2224.75%22+Text%3d%22%22+Height%3d%2215.75%22+Align%3d%22Left%22+CellHasFormula%3d%22False%22+FontName%3d%22Calibri%22+WrapText%3d%22False%22+FontSize%3d%2211%22+X%3d%2232%22+Y%3d%2219%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2220%22+%2f%3e%0d%0a++++++%3cTD+Style%3d%22Class71%22+Merge%3d%22False%22+RowSpan%3d%22%22+ColSpan%3d%22%22+Format%3d%22General%22+Width%3d%2224.75%22+Text%3d%22%22+Height%3d%2215%22+Align%3d%22Left%22+CellHasFormula%3d%22False%22+FontName%3d%22Calibri%22+WrapText%3d%22False%22+FontSize%3d%2211%22+X%3d%222%22+Y%3d%2220%22+%2f%3e%0d%0a++++++%3cTD+Style%3d%22Class67%22+Merge%3d%22False%22+RowSpan%3d%22%22+ColSpan%3d%22%22+Format%3d%22General%22+Width%3d%2224.75%22+Text%3d%22%22+Height%3d%2215%22+Align%3d%22Left%22+CellHasFormula%3d%22False%22+FontName%3d%22Calibri%22+WrapText%3d%22False%22+FontSize%3d%2211%22+X%3d%223%22+Y%3d%2220%22%3e%0d%0a++++++++%3cChart%3e%0d%0a++++++++++%3cNameIndex%3e3%3c%2fNameIndex%3e%0d%0a++++++++++%3cZOrder%3e4%3c%2fZOrder%3e%0d%0a++++++++++%3cChartType%3exlPie%3c%2fChartType%3e%0d%0a++++++++++%3cChartHeight%3e202.5%3c%2fChartHeight%3e%0d%0a++++++++++%3cChartWidth%3e313.5%3c%2fChartWidth%3e%0d%0a++++++++++%3cPlotHeight%3e59.2166929133858%3c%2fPlotHeight%3e%0d%0a++++++++++%3cPlotWidth%3e59.2166929133858%3c%2fPlotWidth%3e%0d%0a++++++++++%3cPlotTop%3e70.454094488189%3c%2fPlotTop%3e%0d%0a++++++++++%3cPlotLeft%3e125.754173228346%3c%2fPlotLeft%3e%0d%0a++++++++++%3cPlotColor%3e-65537%3c%2fPlotColor%3e%0d%0a++++++++++%3cWallColor%3e-1%3c%2fWallColor%3e%0d%0a++++++++++%3cLegendBoxBackColor%3e-1%3c%2fLegendBoxBackColor%3e%0d%0a++++++++++%3cLegendBoxTop+%2f%3e%0d%0a++++++++++%3cLegendBoxLeft+%2f%3e%0d%0a++++++++++%3cXAxisLabelStep%3e1%3c%2fXAxisLabelStep%3e%0d%0a++++++++++%3cXAxisTitle+%2f%3e%0d%0a++++++++++%3cYAxisTitle+%2f%3e%0d%0a++++++++++%3cXAxisHasMajorGrid%3efalse%3c%2fXAxisHasMajorGrid%3e%0d%0a++++++++++%3cYAxisHasMajorGrid%3efalse%3c%2fYAxisHasMajorGrid%3e%0d%0a++++++++++%3cXAxisHasMinorGrid%3efalse%3c%2fXAxisHasMinorGrid%3e%0d%0a++++++++++%3cYAxisHasMinorGrid%3efalse%3c%2fYAxisHasMinorGrid%3e%0d%0a++++++++++%3cTop%3e0.1%3c%2fTop%3e%0d%0a++++++++++%3cLeft%3e0.242424242424242%3c%2fLeft%3e%0d%0a++++++++++%3cTitle+%2f%3e%0d%0a++++++++++%3cFont+%2f%3e%0d%0a++++++++++%3cChartColor%3e-1%3c%2fChartColor%3e%0d%0a++++++++++%3cSeriesCollection%3e%0d%0a++++++++++++%3cSeries%3e%0d%0a++++++++++++++%3cNameIndex%3e0%3c%2fNameIndex%3e%0d%0a++++++++++++++%3cName%3eSeri+1%3c%2fName%3e%0d%0a++++++++++++++%3cColor%3e-11566659%3c%2fColor%3e%0d%0a++++++++++++++%3cBorderColor%3e-65537%3c%2fBorderColor%3e%0d%0a++++++++++++%3c%2fSeries%3e%0d%0a++++++++++%3c%2fSeriesCollection%3e%0d%0a++++++++++%3cLegendPosition+%2f%3e%0d%0a++++++++++%3cHasLegend%3efalse%3c%2fHasLegend%3e%0d%0a++++++++++%3cAbsoluteTop%3e302.25%3c%2fAbsoluteTop%3e%0d%0a++++++++++%3cAbsoluteLeft%3e55.5%3c%2fAbsoluteLeft%3e%0d%0a++++++++%3c%2fChart%3e%0d%0a++++++%3c%2fTD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224%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225%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226%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227%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228%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229%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2210%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2211%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2212%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2213%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2214%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2215%22+Y%3d%2220%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2220%22+%2f%3e%0d%0a++++++%3cTD+Style%3d%22Class67%22+Merge%3d%22False%22+RowSpan%3d%22%22+ColSpan%3d%22%22+Format%3d%22General%22+Width%3d%2224.75%22+Text%3d%22%22+Height%3d%2215%22+Align%3d%22Left%22+CellHasFormula%3d%22False%22+FontName%3d%22Calibri%22+WrapText%3d%22False%22+FontSize%3d%2211%22+X%3d%2217%22+Y%3d%2220%22%3e%0d%0a++++++++%3cChart%3e%0d%0a++++++++++%3cNameIndex%3e2%3c%2fNameIndex%3e%0d%0a++++++++++%3cZOrder%3e3%3c%2fZOrder%3e%0d%0a++++++++++%3cChartType%3exlBarClustered%3c%2fChartType%3e%0d%0a++++++++++%3cChartHeight%3e202.982208251953%3c%2fChartHeight%3e%0d%0a++++++++++%3cChartWidth%3e330.858825683594%3c%2fChartWidth%3e%0d%0a++++++++++%3cPlotHeight%3e189.602677165354%3c%2fPlotHeight%3e%0d%0a++++++++++%3cPlotWidth%3e255.013228346457%3c%2fPlotWidth%3e%0d%0a++++++++++%3cPlotTop%3e6.33708661417323%3c%2fPlotTop%3e%0d%0a++++++++++%3cPlotLeft%3e7.17818897637795%3c%2fPlotLeft%3e%0d%0a++++++++++%3cPlotColor%3e-1%3c%2fPlotColor%3e%0d%0a++++++++++%3cWallColor%3e-1%3c%2fWallColor%3e%0d%0a++++++++++%3cLegendBoxBackColor%3e-65537%3c%2fLegendBoxBackColor%3e%0d%0a++++++++++%3cLegendBoxTop%3e79.408188976378%3c%2fLegendBoxTop%3e%0d%0a++++++++++%3cLegendBoxLeft%3e263.074330708661%3c%2fLegendBoxLeft%3e%0d%0a++++++++++%3cXAxisLabelStep%3e1%3c%2fXAxisLabelStep%3e%0d%0a++++++++++%3cXAxisTitle+%2f%3e%0d%0a++++++++++%3cYAxisTitle+%2f%3e%0d%0a++++++++++%3cXAxisHasMajorGrid%3efalse%3c%2fXAxisHasMajorGrid%3e%0d%0a++++++++++%3cYAxisHasMajorGrid%3etrue%3c%2fYAxisHasMajorGrid%3e%0d%0a++++++++++%3cXAxisHasMinorGrid%3efalse%3c%2fXAxisHasMinorGrid%3e%0d%0a++++++++++%3cYAxisHasMinorGrid%3efalse%3c%2fYAxisHasMinorGrid%3e%0d%0a++++++++++%3cTop%3e0.112209065755201%3c%2fTop%3e%0d%0a++++++++++%3cLeft%3e0.363632664536001%3c%2fLeft%3e%0d%0a++++++++++%3cTitle+%2f%3e%0d%0a++++++++++%3cFont+%2f%3e%0d%0a++++++++++%3cChartColor%3e-1%3c%2fChartColor%3e%0d%0a++++++++++%3cSeriesCollection%3e%0d%0a++++++++++++%3cSeries%3e%0d%0a++++++++++++++%3cNameIndex%3e0%3c%2fNameIndex%3e%0d%0a++++++++++++++%3cName%3eEstimated%3c%2fName%3e%0d%0a++++++++++++++%3cColor%3e-11566659%3c%2fColor%3e%0d%0a++++++++++++++%3cBorderColor%3e-65537%3c%2fBorderColor%3e%0d%0a++++++++++++%3c%2fSeries%3e%0d%0a++++++++++++%3cSeries%3e%0d%0a++++++++++++++%3cNameIndex%3e1%3c%2fNameIndex%3e%0d%0a++++++++++++++%3cName%3eActual%3c%2fName%3e%0d%0a++++++++++++++%3cColor%3e-4173747%3c%2fColor%3e%0d%0a++++++++++++++%3cBorderColor%3e-65537%3c%2fBorderColor%3e%0d%0a++++++++++++%3c%2fSeries%3e%0d%0a++++++++++%3c%2fSeriesCollection%3e%0d%0a++++++++++%3cLegendPosition+%2f%3e%0d%0a++++++++++%3cHasLegend%3etrue%3c%2fHasLegend%3e%0d%0a++++++++++%3cAbsoluteTop%3e302.433135986328%3c%2fAbsoluteTop%3e%0d%0a++++++++++%3cAbsoluteLeft%3e404.999908447266%3c%2fAbsoluteLeft%3e%0d%0a++++++++%3c%2fChart%3e%0d%0a++++++%3c%2fTD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2218%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2219%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2220%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2221%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2222%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2223%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2224%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2225%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2226%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2227%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2228%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2229%22+Y%3d%2220%22+%2f%3e%0d%0a++++++%3cTD+Style%3d%22Class68%22+Merge%3d%22False%22+RowSpan%3d%22%22+ColSpan%3d%22%22+Format%3d%22General%22+Width%3d%2224.75%22+Text%3d%22%22+Height%3d%2215%22+Align%3d%22Left%22+CellHasFormula%3d%22False%22+FontName%3d%22Calibri%22+WrapText%3d%22False%22+FontSize%3d%2211%22+X%3d%2230%22+Y%3d%2220%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2220%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2220%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2221%22+%2f%3e%0d%0a++++++%3cTD+Style%3d%22Class71%22+Merge%3d%22False%22+RowSpan%3d%22%22+ColSpan%3d%22%22+Format%3d%22General%22+Width%3d%2224.75%22+Text%3d%22%22+Height%3d%2215%22+Align%3d%22Left%22+CellHasFormula%3d%22False%22+FontName%3d%22Calibri%22+WrapText%3d%22False%22+FontSize%3d%2211%22+X%3d%222%22+Y%3d%2221%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2221%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2221%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2221%22+%2f%3e%0d%0a++++++%3cTD+Style%3d%22Class60%22+Mer</t>
  </si>
  <si>
    <t xml:space="preserve"> ge%3d%22False%22+RowSpan%3d%22%22+ColSpan%3d%22%22+Format%3d%22General%22+Width%3d%2224.75%22+Text%3d%22%22+Height%3d%2215%22+Align%3d%22Left%22+CellHasFormula%3d%22False%22+FontName%3d%22Calibri%22+WrapText%3d%22False%22+FontSize%3d%2211%22+X%3d%2228%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2221%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2221%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2221%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2221%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2222%22+%2f%3e%0d%0a++++++%3cTD+Style%3d%22Class71%22+Merge%3d%22False%22+RowSpan%3d%22%22+ColSpan%3d%22%22+Format%3d%22General%22+Width%3d%2224.75%22+Text%3d%22%22+Height%3d%2215%22+Align%3d%22Left%22+CellHasFormula%3d%22False%22+FontName%3d%22Calibri%22+WrapText%3d%22False%22+FontSize%3d%2211%22+X%3d%222%22+Y%3d%2222%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2222%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2222%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2222%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2222%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2222%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2222%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2223%22+%2f%3e%0d%0a++++++%3cTD+Style%3d%22Class71%22+Merge%3d%22False%22+RowSpan%3d%22%22+ColSpan%3d%22%22+Format%3d%22General%22+Width%3d%2224.75%22+Text%3d%22%22+Height%3d%2215%22+Align%3d%22Left%22+CellHasFormula%3d%22False%22+FontName%3d%22Calibri%22+WrapText%3d%22False%22+FontSize%3d%2211%22+X%3d%222%22+Y%3d%2223%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2223%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2223%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2223%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2223%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2223%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2223%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2224%22+%2f%3e%0d%0a++++++%3cTD+Style%3d%22Class71%22+Merge%3d%22False%22+RowSpan%3d%22%22+ColSpan%3d%22%22+Format%3d%22General%22+Width%3d%2224.75%22+Text%3d%22%22+Height%3d%2215%22+Align%3d%22Left%22+CellHasFormula%3d%22False%22+FontName%3d%22Calibri%22+WrapText%3d%22False%22+FontSize%3d%2211%22+X%3d%222%22+Y%3d%2224%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2224%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2224%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2224%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2224%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2224%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2224%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2225%22+%2f%3e%0d%0a++++++%3cTD+Style%3d%22Class71%22+Merge%3d%22False%22+RowSpan%3d%22%22+ColSpan%3d%22%22+Format%3d%22General%22+Width%3d%2224.75%22+Text%3d%22%22+Height%3d%2215%22+Align%3d%22Left%22+CellHasFormula%3d%22False%22+FontName%3d%22Calibri%22+WrapText%3d%22False%22+FontSize%3d%2211%22+X%3d%222%22+Y%3d%2225%22+%2f%3e%0d%0a++++++%3cTD+Style%3</t>
  </si>
  <si>
    <t xml:space="preserve"> d%22Class70%22+Merge%3d%22False%22+RowSpan%3d%22%22+ColSpan%3d%22%22+Format%3d%22General%22+Width%3d%2224.75%22+Text%3d%22%22+Height%3d%2215%22+Align%3d%22Left%22+CellHasFormula%3d%22False%22+FontName%3d%22Calibri%22+WrapText%3d%22False%22+FontSize%3d%2211%22+X%3d%223%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2225%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2225%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2225%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2225%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2225%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2225%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2226%22+%2f%3e%0d%0a++++++%3cTD+Style%3d%22Class71%22+Merge%3d%22False%22+RowSpan%3d%22%22+ColSpan%3d%22%22+Format%3d%22General%22+Width%3d%2224.75%22+Text%3d%22%22+Height%3d%2215%22+Align%3d%22Left%22+CellHasFormula%3d%22False%22+FontName%3d%22Calibri%22+WrapText%3d%22False%22+FontSize%3d%2211%22+X%3d%222%22+Y%3d%2226%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2226%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2226%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2226%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2226%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2226%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2226%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2227%22+%2f%3e%0d%0a++++++%3cTD+Style%3d%22Class71%22+Merge%3d%22False%22+RowSpan%3d%22%22+ColSpan%3d%22%22+Format%3d%22General%22+Width%3d%2224.75%22+Text%3d%22%22+Height%3d%2215%22+Align%3d%22Left%22+CellHasFormula%3d%22False%22+FontName%3d%22Calibri%22+WrapText%3d%22False%22+FontSize%3d%2211%22+X%3d%222%22+Y%3d%2227%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2227%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2227%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2227%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2227%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2227%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2227%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2228%22+%2f%3e%0d%0a++++++%3cTD+Style%3d%22Class71%22+Merge%3d%22False%22+RowSpan%3d%22%22+ColSpan%3d%22%22+Format%3d%22General%22+Width%3d%2224.75%22+Text%3d%22%22+Height%3d%2215%22+Align%3d%22Left%22+CellHasFormula%3d%22False%22+FontName%3d%22Calibri%22+WrapText%3d%22False%22+FontSize%3d%2211%22+X%3d%222%22+Y%3d%2228%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2228%22+%2f%3e%0d%0a++++++%3cTD+Style%3d%22Class60%22+Merge%3d%22</t>
  </si>
  <si>
    <t xml:space="preserve"> False%22+RowSpan%3d%22%22+ColSpan%3d%22%22+Format%3d%22General%22+Width%3d%2224.75%22+Text%3d%22%22+Height%3d%2215%22+Align%3d%22Left%22+CellHasFormula%3d%22False%22+FontName%3d%22Calibri%22+WrapText%3d%22False%22+FontSize%3d%2211%22+X%3d%2210%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2228%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2228%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2228%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2228%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2228%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2228%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2229%22+%2f%3e%0d%0a++++++%3cTD+Style%3d%22Class71%22+Merge%3d%22False%22+RowSpan%3d%22%22+ColSpan%3d%22%22+Format%3d%22General%22+Width%3d%2224.75%22+Text%3d%22%22+Height%3d%2215%22+Align%3d%22Left%22+CellHasFormula%3d%22False%22+FontName%3d%22Calibri%22+WrapText%3d%22False%22+FontSize%3d%2211%22+X%3d%222%22+Y%3d%2229%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2229%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2229%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2229%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2229%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2229%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2229%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2230%22+%2f%3e%0d%0a++++++%3cTD+Style%3d%22Class71%22+Merge%3d%22False%22+RowSpan%3d%22%22+ColSpan%3d%22%22+Format%3d%22General%22+Width%3d%2224.75%22+Text%3d%22%22+Height%3d%2215%22+Align%3d%22Left%22+CellHasFormula%3d%22False%22+FontName%3d%22Calibri%22+WrapText%3d%22False%22+FontSize%3d%2211%22+X%3d%222%22+Y%3d%2230%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2230%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2230%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2230%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2230%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2230%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2230%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2231%22+%2f%3e%0d%0a++++++%3cTD+Style%3d%22Class71%22+Merge%3d%22False%22+RowSpan%3d%22%22+ColSpan%3d%22%22+Format%3d%22General%22+Width%3d%2224.75%22+Text%3d%22%22+Height%3d%2215%22+Align%3d%22Left%22+CellHasFormula%3d%22False%22+FontName%3d%22Calibri%22+WrapText%3d%22False%22+FontSize%3d%2211%22+X%3d%222%22+Y%3d%2231%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2231%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2231%22+%2f%3e%0d%0a++++++%3cTD+Style%3d%22Class70%22+Merge%3d%22False%22+RowSpan%3d</t>
  </si>
  <si>
    <t xml:space="preserve"> %22%22+ColSpan%3d%22%22+Format%3d%22General%22+Width%3d%2224.75%22+Text%3d%22%22+Height%3d%2215%22+Align%3d%22Left%22+CellHasFormula%3d%22False%22+FontName%3d%22Calibri%22+WrapText%3d%22False%22+FontSize%3d%2211%22+X%3d%2217%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2231%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2231%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2231%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2231%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2232%22+%2f%3e%0d%0a++++++%3cTD+Style%3d%22Class71%22+Merge%3d%22False%22+RowSpan%3d%22%22+ColSpan%3d%22%22+Format%3d%22General%22+Width%3d%2224.75%22+Text%3d%22%22+Height%3d%2215%22+Align%3d%22Left%22+CellHasFormula%3d%22False%22+FontName%3d%22Calibri%22+WrapText%3d%22False%22+FontSize%3d%2211%22+X%3d%222%22+Y%3d%2232%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2232%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2232%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2232%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2232%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2232%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2232%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2233%22+%2f%3e%0d%0a++++++%3cTD+Style%3d%22Class71%22+Merge%3d%22False%22+RowSpan%3d%22%22+ColSpan%3d%22%22+Format%3d%22General%22+Width%3d%2224.75%22+Text%3d%22%22+Height%3d%2215%22+Align%3d%22Left%22+CellHasFormula%3d%22False%22+FontName%3d%22Calibri%22+WrapText%3d%22False%22+FontSize%3d%2211%22+X%3d%222%22+Y%3d%2233%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223%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2233%22+%2f%3e%0d%0a++++++%3cTD+Style%3d%22Class69%22+Merge%3d%22False%22+RowSpan%3d%22%22+ColSpan%3d%22%22+Format%3d%22General%22+Width%3d%2224.75%22+Text%3d%22%22+Height%3d%2215%22+Align%3d%22Left%22+CellHasFormula%3d%22False%22+FontName%3d%22Calibri%22+WrapText%3d%22False%22+FontSize%3d%2211%22+X%3d%2216%22+Y%3d%2233%22+%2f%3e%0d%0a++++++%3cTD+Style%3d%22Class70%22+Merge%3d%22False%22+RowSpan%3d%22%22+ColSpan%3d%22%22+Format%3d%22General%22+Width%3d%2224.75%22+Text%3d%22%22+Height%3d%2215%22+Align%3d%22Left%22+CellHasFormula%3d%22False%22+FontName%3d%22Calibri%22+WrapText%3d%22False%22+FontSize%3d%2211%22+X%3d%2217%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2224%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2233%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2233%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2233%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2233%22+%2f%3e%0d%0a++++%3c%2fTR%3e%0d%0a++++%3cTR%3e%0d%0a++++++%3cTD+Style%3d%22Class52%22+Merge%3d%22False%22+RowSpan%3d%22%22+ColSpan%3d%22%22+Format%3d%22General%22+Width%3d%2224.75%22+Text%3d%22%22+Height%3d%2215%22+Align%3d%22Left%22+CellHasFormula%3d%22False%22+FontName%3d%22Calibri%22+WrapText%3d%22False%22+FontSize%3d%2211%22+X%3d%221%22+Y%3d%2234%22+%2f%3e%0d%0a++++++%3cTD+Style%3d%22Class59%22+Merge%3d%22False%22+RowSpan%3d%22%22+ColSpan%3d%22%22+Format%3d%22General%22+Width%3d%2224.75%22+Text%3d%22%22+Height%3d%2215%22+Align%3d%22Left%22+CellHasFormula%3d%22False%22+FontName%3d%22Calibri%22+WrapText%3d%22False%22+FontSize%3d%2211%22+X%3d%222%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224%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225%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226%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227%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228%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229%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2210%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2211%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2212%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2213%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2214%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2215%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2216%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2217%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2218%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2219%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2220%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2221%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2222%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2223%22+Y%3d%2234%22+%2f%3e%0d%0a++++++%3cTD+Style%3d%22Class60%22+Merge%3d%22False%22+RowSpan%3d%22%22+ColSpan%3d%2</t>
  </si>
  <si>
    <t xml:space="preserve"> 2%22+Format%3d%22General%22+Width%3d%2224.75%22+Text%3d%22%22+Height%3d%2215%22+Align%3d%22Left%22+CellHasFormula%3d%22False%22+FontName%3d%22Calibri%22+WrapText%3d%22False%22+FontSize%3d%2211%22+X%3d%2224%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2225%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2226%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2227%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2228%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2229%22+Y%3d%2234%22+%2f%3e%0d%0a++++++%3cTD+Style%3d%22Class60%22+Merge%3d%22False%22+RowSpan%3d%22%22+ColSpan%3d%22%22+Format%3d%22General%22+Width%3d%2224.75%22+Text%3d%22%22+Height%3d%2215%22+Align%3d%22Left%22+CellHasFormula%3d%22False%22+FontName%3d%22Calibri%22+WrapText%3d%22False%22+FontSize%3d%2211%22+X%3d%2230%22+Y%3d%2234%22+%2f%3e%0d%0a++++++%3cTD+Style%3d%22Class61%22+Merge%3d%22False%22+RowSpan%3d%22%22+ColSpan%3d%22%22+Format%3d%22General%22+Width%3d%2224.75%22+Text%3d%22%22+Height%3d%2215%22+Align%3d%22Left%22+CellHasFormula%3d%22False%22+FontName%3d%22Calibri%22+WrapText%3d%22False%22+FontSize%3d%2211%22+X%3d%2231%22+Y%3d%2234%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2211%22+X%3d%2232%22+Y%3d%2234%22+%2f%3e%0d%0a++++%3c%2fTR%3e%0d%0a++++%3cTR%3e%0d%0a++++++%3cTD+Style%3d%22Class52%22+Merge%3d%22False%22+RowSpan%3d%22%22+ColSpan%3d%22%22+Format%3d%22General%22+Width%3d%2224.75%22+Text%3d%22%22+Height%3d%2215.75%22+Align%3d%22Left%22+CellHasFormula%3d%22False%22+FontName%3d%22Calibri%22+WrapText%3d%22False%22+FontSize%3d%2211%22+X%3d%221%22+Y%3d%2235%22+%2f%3e%0d%0a++++++%3cTD+Style%3d%22Class72%22+Merge%3d%22False%22+RowSpan%3d%22%22+ColSpan%3d%22%22+Format%3d%22General%22+Width%3d%2224.75%22+Text%3d%22%22+Height%3d%2215.75%22+Align%3d%22Left%22+CellHasFormula%3d%22False%22+FontName%3d%22Calibri%22+WrapText%3d%22False%22+FontSize%3d%2211%22+X%3d%222%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223%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224%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225%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226%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227%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228%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229%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2210%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2211%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2212%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2213%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2214%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2215%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2216%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2217%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2218%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2219%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2220%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2221%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2222%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2223%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2224%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2225%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2226%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2227%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2228%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2229%22+Y%3d%2235%22+%2f%3e%0d%0a++++++%3cTD+Style%3d%22Class73%22+Merge%3d%22False%22+RowSpan%3d%22%22+ColSpan%3d%22%22+Format%3d%22General%22+Width%3d%2224.75%22+Text%3d%22%22+Height%3d%2215.75%22+Align%3d%22Left%22+CellHasFormula%3d%22False%22+FontName%3d%22Calibri%22+WrapText%3d%22False%22+FontSize%3d%2211%22+X%3d%2230%22+Y%3d%2235%22+%2f%3e%0d%0a++++++%3cTD+Style%3d%22Class74%22+Merge%3d%22False%22+RowSpan%3d%22%22+ColSpan%3d%22%22+Format%3d%22General%22+Width%3d%2224.75%22+Text%3d%22%22+Height%3d%2215.75%22+Align%3d%22Left%22+CellHasFormula%3d%22False%22+FontName%3d%22Calibri%22+WrapText%3d%22False%22+FontSize%3d%2211%22+X%3d%2231%22+Y%3d%2235%22+%2f%3e%0d%0a++++++%3cTD+Style%3d%22Class54%22+Merge%3d%22False%22+RowSpan%3d%22%22+ColSpan%3d%22%22+Format%3d%22General%22+Width%3d%2224.75%22+Text%3d%22%22+Height%3d%2215.75%22+Align%3d%22Left%22+CellHasFormula%3d%22False%22+FontName%3d%22Calibri%22+WrapText%3d%22False%22+FontSize%3d%2211%22+X%3d%2232%22+Y%3d%2235%22+%2f%3e%0d%0a++++%3c%2fTR%3e%0d%0a++++%3cTR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2211%22+X%3d%221%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222%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223%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224%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225%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226%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227%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228%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229%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2210%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2211%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2212%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2213%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2214%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2215%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2216%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2217%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2218%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2219%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2220%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2221%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2222%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2223%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2224%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2225%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2226%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2227%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2228%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2229%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2230%22+Y%3d%2236%22+%2f%3e%0d%0a++++++%3cTD+Style%3d%22Class76%22+Merge%3d%22False%22+RowSpan%3d%22%22+ColSpan%3d%22%22+Format%3d%22General%22+Width%3d%2224.75%22+Text%3d%22%22+Height%3d%2215.75%22+Align%3d%22Left%22+CellHasFormula%3d%22False%22+FontName%3d%22Calibri%22+WrapText%3d%22False%22+FontSize%3d%2211%22+X%3d%2231%22+Y%3d%2236%22+%2f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2211%22+X%3d%2232%22+Y%3d%2236%22+%2f%3e%0d%0a++++%3c%2fTR%3e%0d%0a++%3c%2fTable%3e%0d%0a%3c%2fTables%3e</t>
  </si>
  <si>
    <t>Follow the steps to enable your online Retail Sales Dashboard.</t>
  </si>
  <si>
    <t>1)</t>
  </si>
  <si>
    <t>a.</t>
  </si>
  <si>
    <t>Change the title of the dashboard in 'Dashboard' sheet.</t>
  </si>
  <si>
    <t>b.</t>
  </si>
  <si>
    <t>c.</t>
  </si>
  <si>
    <t>&gt;&gt;</t>
  </si>
  <si>
    <t>2)</t>
  </si>
  <si>
    <t>Visit the site below:</t>
  </si>
  <si>
    <t>http://www.spreadsheetweb.com/getting_started.htm</t>
  </si>
  <si>
    <t>You will only need the username and password to create your online dashboard</t>
  </si>
  <si>
    <t>3)</t>
  </si>
  <si>
    <t>https://www4.spreadsheetweb.com/SpreadsheetWEB//</t>
  </si>
  <si>
    <t>Login to page with your new account information.</t>
  </si>
  <si>
    <t>4)</t>
  </si>
  <si>
    <t>Click "Add Web Application" to upload this file. Your online dashboard will be created automatically.</t>
  </si>
  <si>
    <t>You can simply use the dashboard from that link or place it on your website.</t>
  </si>
  <si>
    <t>In order to see more online applications created with PSW you can check the link below:</t>
  </si>
  <si>
    <t>http://www.spreadsheetweb.com/demos.htm</t>
  </si>
  <si>
    <t>The template contains sample sales data for a company. To modify the dashboard follow the steps:</t>
  </si>
  <si>
    <t>Fill the 'Industry', 'Region', 'Product' and 'Sales Representative' lists in 'Lists' sheet.</t>
  </si>
  <si>
    <t>Enter your data in 'Data' sheet. You can use up to row 505. For more data, you need to update the range of name 'DB'.</t>
  </si>
  <si>
    <t>Your Sales Dashboard is ready to use. Further steps are for online use.</t>
  </si>
  <si>
    <t>https://www4.spreadsheetweb.com/SpreadSheetWEB/Output.aspx?ApplicationId=556a9ec8-4461-4e96-b0f6-618f23bbada5</t>
  </si>
  <si>
    <t>Your online dashboard will look like:</t>
  </si>
  <si>
    <t>Copyright (c) 2009 Pagos, Inc., http://www.pagos.com/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</si>
</sst>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</font>
    <font>
      <b/>
      <sz val="10"/>
      <color theme="2"/>
      <name val="Arial"/>
      <family val="2"/>
    </font>
    <font>
      <b/>
      <sz val="14"/>
      <color theme="4" tint="-0.249977111117893"/>
      <name val="Corbel"/>
      <family val="2"/>
      <charset val="162"/>
    </font>
    <font>
      <b/>
      <sz val="11"/>
      <color theme="2"/>
      <name val="Corbel"/>
      <family val="2"/>
      <charset val="162"/>
    </font>
    <font>
      <b/>
      <sz val="12"/>
      <color theme="2"/>
      <name val="Corbel"/>
      <family val="2"/>
      <charset val="162"/>
    </font>
    <font>
      <b/>
      <sz val="16"/>
      <color theme="0" tint="-4.9989318521683403E-2"/>
      <name val="Corbel"/>
      <family val="2"/>
      <charset val="162"/>
    </font>
    <font>
      <sz val="9"/>
      <color theme="1"/>
      <name val="Calibri"/>
      <family val="2"/>
      <charset val="162"/>
      <scheme val="minor"/>
    </font>
    <font>
      <b/>
      <sz val="14"/>
      <color theme="8" tint="-0.499984740745262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u/>
      <sz val="9"/>
      <color rgb="FF0070C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2" tint="-0.749961851863155"/>
      </left>
      <right style="thick">
        <color theme="2" tint="-0.749961851863155"/>
      </right>
      <top style="thick">
        <color theme="2" tint="-0.749961851863155"/>
      </top>
      <bottom style="thick">
        <color theme="2" tint="-0.749961851863155"/>
      </bottom>
      <diagonal/>
    </border>
    <border>
      <left style="thick">
        <color theme="2" tint="-0.749961851863155"/>
      </left>
      <right/>
      <top style="thick">
        <color theme="2" tint="-0.749961851863155"/>
      </top>
      <bottom/>
      <diagonal/>
    </border>
    <border>
      <left/>
      <right/>
      <top style="thick">
        <color theme="2" tint="-0.749961851863155"/>
      </top>
      <bottom/>
      <diagonal/>
    </border>
    <border>
      <left/>
      <right style="thick">
        <color theme="2" tint="-0.749961851863155"/>
      </right>
      <top style="thick">
        <color theme="2" tint="-0.749961851863155"/>
      </top>
      <bottom/>
      <diagonal/>
    </border>
    <border>
      <left style="thick">
        <color theme="2" tint="-0.749961851863155"/>
      </left>
      <right/>
      <top/>
      <bottom/>
      <diagonal/>
    </border>
    <border>
      <left/>
      <right style="thick">
        <color theme="2" tint="-0.749961851863155"/>
      </right>
      <top/>
      <bottom/>
      <diagonal/>
    </border>
    <border>
      <left style="thick">
        <color theme="2" tint="-0.749961851863155"/>
      </left>
      <right/>
      <top/>
      <bottom style="thick">
        <color theme="2" tint="-0.749961851863155"/>
      </bottom>
      <diagonal/>
    </border>
    <border>
      <left/>
      <right/>
      <top/>
      <bottom style="thick">
        <color theme="2" tint="-0.749961851863155"/>
      </bottom>
      <diagonal/>
    </border>
    <border>
      <left/>
      <right style="thick">
        <color theme="2" tint="-0.749961851863155"/>
      </right>
      <top/>
      <bottom style="thick">
        <color theme="2" tint="-0.749961851863155"/>
      </bottom>
      <diagonal/>
    </border>
    <border>
      <left/>
      <right/>
      <top/>
      <bottom style="medium">
        <color theme="2" tint="-0.749961851863155"/>
      </bottom>
      <diagonal/>
    </border>
    <border>
      <left/>
      <right style="medium">
        <color theme="2" tint="-0.749961851863155"/>
      </right>
      <top/>
      <bottom/>
      <diagonal/>
    </border>
    <border>
      <left style="thick">
        <color theme="2" tint="-0.749961851863155"/>
      </left>
      <right style="medium">
        <color theme="2" tint="-0.749961851863155"/>
      </right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/>
      <right style="thick">
        <color theme="8" tint="-0.499984740745262"/>
      </right>
      <top/>
      <bottom/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0" xfId="0" applyAlignment="1">
      <alignment wrapText="1"/>
    </xf>
    <xf numFmtId="0" fontId="4" fillId="6" borderId="13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0" fillId="6" borderId="13" xfId="0" applyFill="1" applyBorder="1"/>
    <xf numFmtId="0" fontId="0" fillId="6" borderId="0" xfId="0" applyFill="1" applyBorder="1"/>
    <xf numFmtId="0" fontId="0" fillId="6" borderId="14" xfId="0" applyFill="1" applyBorder="1"/>
    <xf numFmtId="0" fontId="0" fillId="7" borderId="0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0" fillId="6" borderId="19" xfId="0" applyFill="1" applyBorder="1"/>
    <xf numFmtId="0" fontId="0" fillId="6" borderId="20" xfId="0" applyFill="1" applyBorder="1"/>
    <xf numFmtId="0" fontId="1" fillId="6" borderId="20" xfId="0" applyFont="1" applyFill="1" applyBorder="1" applyAlignment="1"/>
    <xf numFmtId="0" fontId="0" fillId="7" borderId="21" xfId="0" applyFill="1" applyBorder="1"/>
    <xf numFmtId="0" fontId="0" fillId="7" borderId="22" xfId="0" applyFill="1" applyBorder="1"/>
    <xf numFmtId="0" fontId="0" fillId="7" borderId="23" xfId="0" applyFill="1" applyBorder="1"/>
    <xf numFmtId="0" fontId="0" fillId="7" borderId="24" xfId="0" applyFill="1" applyBorder="1"/>
    <xf numFmtId="0" fontId="0" fillId="7" borderId="25" xfId="0" applyFill="1" applyBorder="1"/>
    <xf numFmtId="0" fontId="0" fillId="7" borderId="26" xfId="0" applyFill="1" applyBorder="1"/>
    <xf numFmtId="0" fontId="0" fillId="7" borderId="27" xfId="0" applyFill="1" applyBorder="1"/>
    <xf numFmtId="0" fontId="0" fillId="7" borderId="28" xfId="0" applyFill="1" applyBorder="1"/>
    <xf numFmtId="0" fontId="1" fillId="8" borderId="0" xfId="0" applyFont="1" applyFill="1" applyBorder="1"/>
    <xf numFmtId="0" fontId="0" fillId="8" borderId="0" xfId="0" applyFill="1" applyBorder="1"/>
    <xf numFmtId="0" fontId="8" fillId="9" borderId="29" xfId="0" applyFont="1" applyFill="1" applyBorder="1"/>
    <xf numFmtId="0" fontId="8" fillId="9" borderId="30" xfId="0" applyFont="1" applyFill="1" applyBorder="1"/>
    <xf numFmtId="0" fontId="8" fillId="9" borderId="31" xfId="0" applyFont="1" applyFill="1" applyBorder="1"/>
    <xf numFmtId="0" fontId="8" fillId="9" borderId="0" xfId="0" applyFont="1" applyFill="1" applyBorder="1"/>
    <xf numFmtId="0" fontId="9" fillId="9" borderId="0" xfId="0" applyFont="1" applyFill="1" applyBorder="1" applyAlignment="1"/>
    <xf numFmtId="0" fontId="10" fillId="9" borderId="0" xfId="0" applyFont="1" applyFill="1" applyBorder="1"/>
    <xf numFmtId="0" fontId="11" fillId="9" borderId="0" xfId="0" applyFont="1" applyFill="1" applyBorder="1"/>
    <xf numFmtId="0" fontId="12" fillId="9" borderId="0" xfId="0" applyFont="1" applyFill="1" applyBorder="1"/>
    <xf numFmtId="0" fontId="8" fillId="9" borderId="32" xfId="0" applyFont="1" applyFill="1" applyBorder="1"/>
    <xf numFmtId="0" fontId="8" fillId="9" borderId="33" xfId="0" applyFont="1" applyFill="1" applyBorder="1"/>
    <xf numFmtId="0" fontId="8" fillId="0" borderId="0" xfId="0" applyFont="1"/>
    <xf numFmtId="0" fontId="13" fillId="9" borderId="0" xfId="0" applyFont="1" applyFill="1" applyBorder="1" applyAlignment="1"/>
    <xf numFmtId="0" fontId="0" fillId="9" borderId="30" xfId="0" applyFill="1" applyBorder="1"/>
    <xf numFmtId="0" fontId="0" fillId="9" borderId="34" xfId="0" applyFill="1" applyBorder="1"/>
    <xf numFmtId="0" fontId="0" fillId="9" borderId="0" xfId="0" applyFill="1" applyBorder="1"/>
    <xf numFmtId="0" fontId="0" fillId="9" borderId="35" xfId="0" applyFill="1" applyBorder="1"/>
    <xf numFmtId="0" fontId="8" fillId="9" borderId="35" xfId="0" applyFont="1" applyFill="1" applyBorder="1"/>
    <xf numFmtId="0" fontId="8" fillId="9" borderId="36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454396325459321"/>
          <c:y val="4.6296296296296349E-2"/>
          <c:w val="0.69118525809273845"/>
          <c:h val="0.7986996937882774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Calculations!$C$5:$C$12</c:f>
              <c:strCache>
                <c:ptCount val="8"/>
                <c:pt idx="0">
                  <c:v>Materials</c:v>
                </c:pt>
                <c:pt idx="1">
                  <c:v>Consumer Goods</c:v>
                </c:pt>
                <c:pt idx="2">
                  <c:v>Finance</c:v>
                </c:pt>
                <c:pt idx="3">
                  <c:v>Healthcare</c:v>
                </c:pt>
                <c:pt idx="4">
                  <c:v>Industrial Goods</c:v>
                </c:pt>
                <c:pt idx="5">
                  <c:v>Services</c:v>
                </c:pt>
                <c:pt idx="6">
                  <c:v>Technology</c:v>
                </c:pt>
                <c:pt idx="7">
                  <c:v>Utilities</c:v>
                </c:pt>
              </c:strCache>
            </c:strRef>
          </c:cat>
          <c:val>
            <c:numRef>
              <c:f>Calculations!$D$5:$D$12</c:f>
              <c:numCache>
                <c:formatCode>General</c:formatCode>
                <c:ptCount val="8"/>
                <c:pt idx="0">
                  <c:v>1988</c:v>
                </c:pt>
                <c:pt idx="1">
                  <c:v>3317</c:v>
                </c:pt>
                <c:pt idx="2">
                  <c:v>1021</c:v>
                </c:pt>
                <c:pt idx="3">
                  <c:v>1001</c:v>
                </c:pt>
                <c:pt idx="4">
                  <c:v>0</c:v>
                </c:pt>
                <c:pt idx="5">
                  <c:v>2275</c:v>
                </c:pt>
                <c:pt idx="6">
                  <c:v>330</c:v>
                </c:pt>
                <c:pt idx="7">
                  <c:v>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162720"/>
        <c:axId val="617165856"/>
      </c:barChart>
      <c:catAx>
        <c:axId val="617162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17165856"/>
        <c:crosses val="autoZero"/>
        <c:auto val="1"/>
        <c:lblAlgn val="ctr"/>
        <c:lblOffset val="100"/>
        <c:noMultiLvlLbl val="0"/>
      </c:catAx>
      <c:valAx>
        <c:axId val="6171658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17162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84951881014871"/>
          <c:y val="5.0925925925925923E-2"/>
          <c:w val="0.71932414698162728"/>
          <c:h val="0.7986996937882774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Calculations!$C$15:$C$19</c:f>
              <c:strCache>
                <c:ptCount val="5"/>
                <c:pt idx="0">
                  <c:v>North America</c:v>
                </c:pt>
                <c:pt idx="1">
                  <c:v>Latin America</c:v>
                </c:pt>
                <c:pt idx="2">
                  <c:v>Europe</c:v>
                </c:pt>
                <c:pt idx="3">
                  <c:v>Middle East</c:v>
                </c:pt>
                <c:pt idx="4">
                  <c:v>Asia Pacific</c:v>
                </c:pt>
              </c:strCache>
            </c:strRef>
          </c:cat>
          <c:val>
            <c:numRef>
              <c:f>Calculations!$D$15:$D$19</c:f>
              <c:numCache>
                <c:formatCode>General</c:formatCode>
                <c:ptCount val="5"/>
                <c:pt idx="0">
                  <c:v>3755</c:v>
                </c:pt>
                <c:pt idx="1">
                  <c:v>216</c:v>
                </c:pt>
                <c:pt idx="2">
                  <c:v>4954</c:v>
                </c:pt>
                <c:pt idx="3">
                  <c:v>675</c:v>
                </c:pt>
                <c:pt idx="4">
                  <c:v>1286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167032"/>
        <c:axId val="617161152"/>
      </c:barChart>
      <c:catAx>
        <c:axId val="617167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17161152"/>
        <c:crosses val="autoZero"/>
        <c:auto val="1"/>
        <c:lblAlgn val="ctr"/>
        <c:lblOffset val="100"/>
        <c:noMultiLvlLbl val="0"/>
      </c:catAx>
      <c:valAx>
        <c:axId val="617161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17167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08552055993"/>
          <c:y val="5.0925925925925923E-2"/>
          <c:w val="0.53368678915135526"/>
          <c:h val="0.798699693788277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Calculations!$D$28</c:f>
              <c:strCache>
                <c:ptCount val="1"/>
                <c:pt idx="0">
                  <c:v>Estimated</c:v>
                </c:pt>
              </c:strCache>
            </c:strRef>
          </c:tx>
          <c:invertIfNegative val="0"/>
          <c:cat>
            <c:strRef>
              <c:f>Calculations!$C$29:$C$33</c:f>
              <c:strCache>
                <c:ptCount val="5"/>
                <c:pt idx="0">
                  <c:v>Paul Smith</c:v>
                </c:pt>
                <c:pt idx="1">
                  <c:v>Joe Hernandez</c:v>
                </c:pt>
                <c:pt idx="2">
                  <c:v>Heidi Weild</c:v>
                </c:pt>
                <c:pt idx="3">
                  <c:v>Roberto Pallino</c:v>
                </c:pt>
                <c:pt idx="4">
                  <c:v>Amir Kutra</c:v>
                </c:pt>
              </c:strCache>
            </c:strRef>
          </c:cat>
          <c:val>
            <c:numRef>
              <c:f>Calculations!$D$29:$D$33</c:f>
              <c:numCache>
                <c:formatCode>General</c:formatCode>
                <c:ptCount val="5"/>
                <c:pt idx="0">
                  <c:v>4750</c:v>
                </c:pt>
                <c:pt idx="1">
                  <c:v>600</c:v>
                </c:pt>
                <c:pt idx="2">
                  <c:v>2400</c:v>
                </c:pt>
                <c:pt idx="3">
                  <c:v>150</c:v>
                </c:pt>
                <c:pt idx="4">
                  <c:v>900</c:v>
                </c:pt>
              </c:numCache>
            </c:numRef>
          </c:val>
        </c:ser>
        <c:ser>
          <c:idx val="1"/>
          <c:order val="1"/>
          <c:tx>
            <c:strRef>
              <c:f>Calculations!$E$28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f>Calculations!$C$29:$C$33</c:f>
              <c:strCache>
                <c:ptCount val="5"/>
                <c:pt idx="0">
                  <c:v>Paul Smith</c:v>
                </c:pt>
                <c:pt idx="1">
                  <c:v>Joe Hernandez</c:v>
                </c:pt>
                <c:pt idx="2">
                  <c:v>Heidi Weild</c:v>
                </c:pt>
                <c:pt idx="3">
                  <c:v>Roberto Pallino</c:v>
                </c:pt>
                <c:pt idx="4">
                  <c:v>Amir Kutra</c:v>
                </c:pt>
              </c:strCache>
            </c:strRef>
          </c:cat>
          <c:val>
            <c:numRef>
              <c:f>Calculations!$E$29:$E$33</c:f>
              <c:numCache>
                <c:formatCode>General</c:formatCode>
                <c:ptCount val="5"/>
                <c:pt idx="0">
                  <c:v>3755</c:v>
                </c:pt>
                <c:pt idx="1">
                  <c:v>216</c:v>
                </c:pt>
                <c:pt idx="2">
                  <c:v>4954</c:v>
                </c:pt>
                <c:pt idx="3">
                  <c:v>675</c:v>
                </c:pt>
                <c:pt idx="4">
                  <c:v>1286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169384"/>
        <c:axId val="617162328"/>
      </c:barChart>
      <c:catAx>
        <c:axId val="617169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17162328"/>
        <c:crosses val="autoZero"/>
        <c:auto val="1"/>
        <c:lblAlgn val="ctr"/>
        <c:lblOffset val="100"/>
        <c:noMultiLvlLbl val="0"/>
      </c:catAx>
      <c:valAx>
        <c:axId val="6171623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17169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388888888888947"/>
          <c:y val="0.35648148148148173"/>
          <c:w val="0.18888888888888891"/>
          <c:h val="0.3148148148148156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Calculations!$C$22:$C$26</c:f>
              <c:strCache>
                <c:ptCount val="5"/>
                <c:pt idx="0">
                  <c:v>Entera CRM</c:v>
                </c:pt>
                <c:pt idx="1">
                  <c:v>Entera ERP</c:v>
                </c:pt>
                <c:pt idx="2">
                  <c:v>Entera BPA</c:v>
                </c:pt>
                <c:pt idx="3">
                  <c:v>Entera PORTAL</c:v>
                </c:pt>
                <c:pt idx="4">
                  <c:v>Entera DB</c:v>
                </c:pt>
              </c:strCache>
            </c:strRef>
          </c:cat>
          <c:val>
            <c:numRef>
              <c:f>Calculations!$D$22:$D$26</c:f>
              <c:numCache>
                <c:formatCode>General</c:formatCode>
                <c:ptCount val="5"/>
                <c:pt idx="0">
                  <c:v>2509</c:v>
                </c:pt>
                <c:pt idx="1">
                  <c:v>2200</c:v>
                </c:pt>
                <c:pt idx="2">
                  <c:v>1843</c:v>
                </c:pt>
                <c:pt idx="3">
                  <c:v>3336</c:v>
                </c:pt>
                <c:pt idx="4">
                  <c:v>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47625</xdr:rowOff>
    </xdr:from>
    <xdr:to>
      <xdr:col>14</xdr:col>
      <xdr:colOff>247203</xdr:colOff>
      <xdr:row>17</xdr:row>
      <xdr:rowOff>126769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114631</xdr:colOff>
      <xdr:row>5</xdr:row>
      <xdr:rowOff>28575</xdr:rowOff>
    </xdr:from>
    <xdr:to>
      <xdr:col>29</xdr:col>
      <xdr:colOff>248581</xdr:colOff>
      <xdr:row>17</xdr:row>
      <xdr:rowOff>126415</xdr:rowOff>
    </xdr:to>
    <xdr:graphicFrame macro="">
      <xdr:nvGraphicFramePr>
        <xdr:cNvPr id="3" name="2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114299</xdr:colOff>
      <xdr:row>20</xdr:row>
      <xdr:rowOff>21376</xdr:rowOff>
    </xdr:from>
    <xdr:to>
      <xdr:col>29</xdr:col>
      <xdr:colOff>229981</xdr:colOff>
      <xdr:row>33</xdr:row>
      <xdr:rowOff>122750</xdr:rowOff>
    </xdr:to>
    <xdr:graphicFrame macro="">
      <xdr:nvGraphicFramePr>
        <xdr:cNvPr id="5" name="4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76200</xdr:colOff>
      <xdr:row>20</xdr:row>
      <xdr:rowOff>19050</xdr:rowOff>
    </xdr:from>
    <xdr:to>
      <xdr:col>14</xdr:col>
      <xdr:colOff>285750</xdr:colOff>
      <xdr:row>33</xdr:row>
      <xdr:rowOff>114300</xdr:rowOff>
    </xdr:to>
    <xdr:graphicFrame macro="">
      <xdr:nvGraphicFramePr>
        <xdr:cNvPr id="6" name="5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7"/>
  <sheetViews>
    <sheetView showGridLines="0" tabSelected="1" workbookViewId="0">
      <selection activeCell="B2" sqref="B2:AL36"/>
    </sheetView>
  </sheetViews>
  <sheetFormatPr defaultRowHeight="15" x14ac:dyDescent="0.25"/>
  <cols>
    <col min="1" max="59" width="4.7109375" customWidth="1"/>
  </cols>
  <sheetData>
    <row r="1" spans="2:31" ht="15.75" thickBot="1" x14ac:dyDescent="0.3"/>
    <row r="2" spans="2:31" ht="21.75" thickTop="1" x14ac:dyDescent="0.35">
      <c r="B2" s="66" t="s">
        <v>86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8"/>
    </row>
    <row r="3" spans="2:31" ht="19.5" thickBot="1" x14ac:dyDescent="0.35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7"/>
    </row>
    <row r="4" spans="2:31" ht="17.25" thickTop="1" thickBot="1" x14ac:dyDescent="0.3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69">
        <v>2007</v>
      </c>
      <c r="O4" s="69"/>
      <c r="P4" s="69"/>
      <c r="Q4" s="69" t="s">
        <v>30</v>
      </c>
      <c r="R4" s="69"/>
      <c r="S4" s="6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30"/>
    </row>
    <row r="5" spans="2:31" ht="16.5" thickTop="1" thickBot="1" x14ac:dyDescent="0.3">
      <c r="B5" s="28"/>
      <c r="C5" s="70" t="s">
        <v>87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29"/>
      <c r="Q5" s="70" t="s">
        <v>88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30"/>
    </row>
    <row r="6" spans="2:31" x14ac:dyDescent="0.25">
      <c r="B6" s="37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5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30"/>
    </row>
    <row r="7" spans="2:31" x14ac:dyDescent="0.25">
      <c r="B7" s="3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5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30"/>
    </row>
    <row r="8" spans="2:31" x14ac:dyDescent="0.25">
      <c r="B8" s="37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5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30"/>
    </row>
    <row r="9" spans="2:31" x14ac:dyDescent="0.25">
      <c r="B9" s="37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5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30"/>
    </row>
    <row r="10" spans="2:31" x14ac:dyDescent="0.25">
      <c r="B10" s="3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5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30"/>
    </row>
    <row r="11" spans="2:31" x14ac:dyDescent="0.25">
      <c r="B11" s="3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5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30"/>
    </row>
    <row r="12" spans="2:31" x14ac:dyDescent="0.25">
      <c r="B12" s="37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5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30"/>
    </row>
    <row r="13" spans="2:31" x14ac:dyDescent="0.25">
      <c r="B13" s="37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5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30"/>
    </row>
    <row r="14" spans="2:31" x14ac:dyDescent="0.25">
      <c r="B14" s="37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5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30"/>
    </row>
    <row r="15" spans="2:31" x14ac:dyDescent="0.25">
      <c r="B15" s="3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5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30"/>
    </row>
    <row r="16" spans="2:31" x14ac:dyDescent="0.25">
      <c r="B16" s="37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5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30"/>
    </row>
    <row r="17" spans="2:31" x14ac:dyDescent="0.25">
      <c r="B17" s="37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5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0"/>
    </row>
    <row r="18" spans="2:31" x14ac:dyDescent="0.25">
      <c r="B18" s="37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5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0"/>
    </row>
    <row r="19" spans="2:31" x14ac:dyDescent="0.25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30"/>
    </row>
    <row r="20" spans="2:31" ht="15.75" thickBot="1" x14ac:dyDescent="0.3">
      <c r="B20" s="28"/>
      <c r="C20" s="70" t="s">
        <v>89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29"/>
      <c r="Q20" s="70" t="s">
        <v>90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30"/>
    </row>
    <row r="21" spans="2:31" x14ac:dyDescent="0.25">
      <c r="B21" s="3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5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0"/>
    </row>
    <row r="22" spans="2:31" x14ac:dyDescent="0.25">
      <c r="B22" s="36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5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30"/>
    </row>
    <row r="23" spans="2:31" x14ac:dyDescent="0.25">
      <c r="B23" s="36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5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30"/>
    </row>
    <row r="24" spans="2:31" x14ac:dyDescent="0.25">
      <c r="B24" s="3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5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30"/>
    </row>
    <row r="25" spans="2:31" x14ac:dyDescent="0.25">
      <c r="B25" s="36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5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0"/>
    </row>
    <row r="26" spans="2:31" x14ac:dyDescent="0.25">
      <c r="B26" s="36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5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0"/>
    </row>
    <row r="27" spans="2:31" x14ac:dyDescent="0.25">
      <c r="B27" s="36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5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30"/>
    </row>
    <row r="28" spans="2:31" x14ac:dyDescent="0.25">
      <c r="B28" s="36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5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30"/>
    </row>
    <row r="29" spans="2:31" x14ac:dyDescent="0.25">
      <c r="B29" s="36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5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30"/>
    </row>
    <row r="30" spans="2:31" x14ac:dyDescent="0.25">
      <c r="B30" s="36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5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30"/>
    </row>
    <row r="31" spans="2:31" x14ac:dyDescent="0.25">
      <c r="B31" s="3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5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30"/>
    </row>
    <row r="32" spans="2:31" x14ac:dyDescent="0.25">
      <c r="B32" s="3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5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30"/>
    </row>
    <row r="33" spans="2:31" x14ac:dyDescent="0.25">
      <c r="B33" s="36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5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30"/>
    </row>
    <row r="34" spans="2:31" x14ac:dyDescent="0.25">
      <c r="B34" s="3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5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30"/>
    </row>
    <row r="35" spans="2:31" x14ac:dyDescent="0.25"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30"/>
    </row>
    <row r="36" spans="2:31" ht="15.75" thickBot="1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4"/>
    </row>
    <row r="37" spans="2:31" ht="15.75" thickTop="1" x14ac:dyDescent="0.25"/>
  </sheetData>
  <mergeCells count="7">
    <mergeCell ref="B2:AE2"/>
    <mergeCell ref="N4:P4"/>
    <mergeCell ref="Q4:S4"/>
    <mergeCell ref="C20:O20"/>
    <mergeCell ref="Q20:AD20"/>
    <mergeCell ref="Q5:AD5"/>
    <mergeCell ref="C5:O5"/>
  </mergeCells>
  <dataValidations count="2">
    <dataValidation type="list" allowBlank="1" showInputMessage="1" showErrorMessage="1" sqref="Q4">
      <formula1>List_Quarters</formula1>
    </dataValidation>
    <dataValidation type="list" allowBlank="1" showInputMessage="1" showErrorMessage="1" sqref="N4">
      <formula1>List_Years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3"/>
  <sheetViews>
    <sheetView showGridLines="0" workbookViewId="0">
      <selection activeCell="C3" sqref="C3"/>
    </sheetView>
  </sheetViews>
  <sheetFormatPr defaultRowHeight="15" x14ac:dyDescent="0.25"/>
  <cols>
    <col min="1" max="43" width="4.7109375" customWidth="1"/>
  </cols>
  <sheetData>
    <row r="1" spans="2:28" ht="15.75" thickBot="1" x14ac:dyDescent="0.3"/>
    <row r="2" spans="2:28" ht="15.75" thickTop="1" x14ac:dyDescent="0.25">
      <c r="B2" s="48"/>
      <c r="C2" s="49"/>
      <c r="D2" s="49"/>
      <c r="E2" s="49"/>
      <c r="F2" s="4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1"/>
    </row>
    <row r="3" spans="2:28" ht="18.75" x14ac:dyDescent="0.3">
      <c r="B3" s="50"/>
      <c r="C3" s="51"/>
      <c r="D3" s="52" t="s">
        <v>105</v>
      </c>
      <c r="E3" s="51"/>
      <c r="F3" s="5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/>
    </row>
    <row r="4" spans="2:28" x14ac:dyDescent="0.25">
      <c r="B4" s="50"/>
      <c r="C4" s="53" t="s">
        <v>106</v>
      </c>
      <c r="D4" s="51" t="s">
        <v>124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64"/>
      <c r="AA4" s="58"/>
      <c r="AB4" s="58"/>
    </row>
    <row r="5" spans="2:28" x14ac:dyDescent="0.25">
      <c r="B5" s="50"/>
      <c r="C5" s="51"/>
      <c r="D5" s="53" t="s">
        <v>107</v>
      </c>
      <c r="E5" s="51" t="s">
        <v>108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64"/>
      <c r="AA5" s="58"/>
      <c r="AB5" s="58"/>
    </row>
    <row r="6" spans="2:28" x14ac:dyDescent="0.25">
      <c r="B6" s="50"/>
      <c r="C6" s="51"/>
      <c r="D6" s="53" t="s">
        <v>109</v>
      </c>
      <c r="E6" s="51" t="s">
        <v>125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64"/>
      <c r="AA6" s="58"/>
      <c r="AB6" s="58"/>
    </row>
    <row r="7" spans="2:28" x14ac:dyDescent="0.25">
      <c r="B7" s="50"/>
      <c r="C7" s="51"/>
      <c r="D7" s="53" t="s">
        <v>110</v>
      </c>
      <c r="E7" s="51" t="s">
        <v>126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64"/>
      <c r="AA7" s="58"/>
      <c r="AB7" s="58"/>
    </row>
    <row r="8" spans="2:28" x14ac:dyDescent="0.25">
      <c r="B8" s="50"/>
      <c r="C8" s="53" t="s">
        <v>111</v>
      </c>
      <c r="D8" s="51" t="s">
        <v>127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64"/>
      <c r="AA8" s="58"/>
      <c r="AB8" s="58"/>
    </row>
    <row r="9" spans="2:28" x14ac:dyDescent="0.25">
      <c r="B9" s="50"/>
      <c r="C9" s="54" t="s">
        <v>112</v>
      </c>
      <c r="D9" s="51" t="s">
        <v>113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64"/>
      <c r="AA9" s="58"/>
      <c r="AB9" s="58"/>
    </row>
    <row r="10" spans="2:28" x14ac:dyDescent="0.25">
      <c r="B10" s="50"/>
      <c r="C10" s="55"/>
      <c r="D10" s="59" t="s">
        <v>114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64"/>
      <c r="AA10" s="58"/>
      <c r="AB10" s="58"/>
    </row>
    <row r="11" spans="2:28" x14ac:dyDescent="0.25">
      <c r="B11" s="50"/>
      <c r="C11" s="55"/>
      <c r="D11" s="51" t="s">
        <v>115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64"/>
      <c r="AA11" s="58"/>
      <c r="AB11" s="58"/>
    </row>
    <row r="12" spans="2:28" x14ac:dyDescent="0.25">
      <c r="B12" s="50"/>
      <c r="C12" s="54" t="s">
        <v>116</v>
      </c>
      <c r="D12" s="51" t="s">
        <v>113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64"/>
      <c r="AA12" s="58"/>
      <c r="AB12" s="58"/>
    </row>
    <row r="13" spans="2:28" x14ac:dyDescent="0.25">
      <c r="B13" s="50"/>
      <c r="C13" s="55"/>
      <c r="D13" s="59" t="s">
        <v>117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64"/>
      <c r="AA13" s="58"/>
      <c r="AB13" s="58"/>
    </row>
    <row r="14" spans="2:28" x14ac:dyDescent="0.25">
      <c r="B14" s="50"/>
      <c r="C14" s="55"/>
      <c r="D14" s="51" t="s">
        <v>118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64"/>
      <c r="AA14" s="58"/>
      <c r="AB14" s="58"/>
    </row>
    <row r="15" spans="2:28" x14ac:dyDescent="0.25">
      <c r="B15" s="50"/>
      <c r="C15" s="54" t="s">
        <v>119</v>
      </c>
      <c r="D15" s="51" t="s">
        <v>120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64"/>
      <c r="AA15" s="58"/>
      <c r="AB15" s="58"/>
    </row>
    <row r="16" spans="2:28" x14ac:dyDescent="0.25">
      <c r="B16" s="50"/>
      <c r="C16" s="55"/>
      <c r="D16" s="51" t="s">
        <v>121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64"/>
      <c r="AA16" s="58"/>
      <c r="AB16" s="58"/>
    </row>
    <row r="17" spans="2:28" x14ac:dyDescent="0.25">
      <c r="B17" s="50"/>
      <c r="C17" s="53" t="s">
        <v>111</v>
      </c>
      <c r="D17" s="51" t="s">
        <v>129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64"/>
      <c r="AA17" s="58"/>
      <c r="AB17" s="58"/>
    </row>
    <row r="18" spans="2:28" x14ac:dyDescent="0.25">
      <c r="B18" s="50"/>
      <c r="C18" s="53"/>
      <c r="D18" s="59" t="s">
        <v>128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64"/>
      <c r="AA18" s="58"/>
      <c r="AB18" s="58"/>
    </row>
    <row r="19" spans="2:28" x14ac:dyDescent="0.25">
      <c r="B19" s="50"/>
      <c r="C19" s="53" t="s">
        <v>111</v>
      </c>
      <c r="D19" s="51" t="s">
        <v>122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64"/>
      <c r="AA19" s="58"/>
      <c r="AB19" s="58"/>
    </row>
    <row r="20" spans="2:28" x14ac:dyDescent="0.25">
      <c r="B20" s="50"/>
      <c r="C20" s="53"/>
      <c r="D20" s="59" t="s">
        <v>123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64"/>
      <c r="AA20" s="58"/>
      <c r="AB20" s="58"/>
    </row>
    <row r="21" spans="2:28" ht="15.75" thickBot="1" x14ac:dyDescent="0.3"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65"/>
      <c r="AA21" s="58"/>
      <c r="AB21" s="58"/>
    </row>
    <row r="22" spans="2:28" ht="15.75" thickTop="1" x14ac:dyDescent="0.25"/>
    <row r="23" spans="2:28" x14ac:dyDescent="0.25">
      <c r="D23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showGridLines="0" workbookViewId="0">
      <selection activeCell="I23" sqref="I23"/>
    </sheetView>
  </sheetViews>
  <sheetFormatPr defaultRowHeight="15" x14ac:dyDescent="0.25"/>
  <cols>
    <col min="1" max="2" width="4.7109375" customWidth="1"/>
    <col min="3" max="3" width="5.85546875" bestFit="1" customWidth="1"/>
    <col min="4" max="4" width="4.7109375" customWidth="1"/>
    <col min="5" max="5" width="8.7109375" bestFit="1" customWidth="1"/>
    <col min="6" max="6" width="4.7109375" customWidth="1"/>
    <col min="7" max="7" width="16.140625" bestFit="1" customWidth="1"/>
    <col min="8" max="8" width="4.7109375" customWidth="1"/>
    <col min="9" max="9" width="14" bestFit="1" customWidth="1"/>
    <col min="10" max="10" width="4.7109375" customWidth="1"/>
    <col min="11" max="11" width="14.140625" bestFit="1" customWidth="1"/>
    <col min="12" max="12" width="4.7109375" customWidth="1"/>
    <col min="13" max="13" width="14.85546875" bestFit="1" customWidth="1"/>
    <col min="14" max="74" width="4.7109375" customWidth="1"/>
  </cols>
  <sheetData>
    <row r="1" spans="2:14" ht="15.75" thickBot="1" x14ac:dyDescent="0.3"/>
    <row r="2" spans="2:14" ht="15.75" thickTop="1" x14ac:dyDescent="0.25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2:14" x14ac:dyDescent="0.25">
      <c r="B3" s="41"/>
      <c r="C3" s="46" t="s">
        <v>73</v>
      </c>
      <c r="D3" s="31"/>
      <c r="E3" s="46" t="s">
        <v>74</v>
      </c>
      <c r="F3" s="31"/>
      <c r="G3" s="46" t="s">
        <v>1</v>
      </c>
      <c r="H3" s="31"/>
      <c r="I3" s="46" t="s">
        <v>2</v>
      </c>
      <c r="J3" s="31"/>
      <c r="K3" s="46" t="s">
        <v>3</v>
      </c>
      <c r="L3" s="31"/>
      <c r="M3" s="46" t="s">
        <v>8</v>
      </c>
      <c r="N3" s="42"/>
    </row>
    <row r="4" spans="2:14" x14ac:dyDescent="0.25">
      <c r="B4" s="41"/>
      <c r="C4" s="47">
        <v>2003</v>
      </c>
      <c r="D4" s="31"/>
      <c r="E4" s="47" t="s">
        <v>30</v>
      </c>
      <c r="F4" s="31"/>
      <c r="G4" s="47" t="s">
        <v>43</v>
      </c>
      <c r="H4" s="31"/>
      <c r="I4" s="47" t="s">
        <v>16</v>
      </c>
      <c r="J4" s="31"/>
      <c r="K4" s="47" t="s">
        <v>54</v>
      </c>
      <c r="L4" s="31"/>
      <c r="M4" s="47" t="s">
        <v>19</v>
      </c>
      <c r="N4" s="42"/>
    </row>
    <row r="5" spans="2:14" x14ac:dyDescent="0.25">
      <c r="B5" s="41"/>
      <c r="C5" s="47">
        <v>2004</v>
      </c>
      <c r="D5" s="31"/>
      <c r="E5" s="47" t="s">
        <v>27</v>
      </c>
      <c r="F5" s="31"/>
      <c r="G5" s="47" t="s">
        <v>10</v>
      </c>
      <c r="H5" s="31"/>
      <c r="I5" s="47" t="s">
        <v>39</v>
      </c>
      <c r="J5" s="31"/>
      <c r="K5" s="47" t="s">
        <v>26</v>
      </c>
      <c r="L5" s="31"/>
      <c r="M5" s="47" t="s">
        <v>40</v>
      </c>
      <c r="N5" s="42"/>
    </row>
    <row r="6" spans="2:14" x14ac:dyDescent="0.25">
      <c r="B6" s="41"/>
      <c r="C6" s="47">
        <v>2005</v>
      </c>
      <c r="D6" s="31"/>
      <c r="E6" s="47" t="s">
        <v>18</v>
      </c>
      <c r="F6" s="31"/>
      <c r="G6" s="47" t="s">
        <v>25</v>
      </c>
      <c r="H6" s="31"/>
      <c r="I6" s="47" t="s">
        <v>11</v>
      </c>
      <c r="J6" s="31"/>
      <c r="K6" s="47" t="s">
        <v>17</v>
      </c>
      <c r="L6" s="31"/>
      <c r="M6" s="47" t="s">
        <v>14</v>
      </c>
      <c r="N6" s="42"/>
    </row>
    <row r="7" spans="2:14" x14ac:dyDescent="0.25">
      <c r="B7" s="41"/>
      <c r="C7" s="47">
        <v>2006</v>
      </c>
      <c r="D7" s="31"/>
      <c r="E7" s="47" t="s">
        <v>13</v>
      </c>
      <c r="F7" s="31"/>
      <c r="G7" s="47" t="s">
        <v>35</v>
      </c>
      <c r="H7" s="31"/>
      <c r="I7" s="47" t="s">
        <v>45</v>
      </c>
      <c r="J7" s="31"/>
      <c r="K7" s="47" t="s">
        <v>29</v>
      </c>
      <c r="L7" s="31"/>
      <c r="M7" s="47" t="s">
        <v>46</v>
      </c>
      <c r="N7" s="42"/>
    </row>
    <row r="8" spans="2:14" x14ac:dyDescent="0.25">
      <c r="B8" s="41"/>
      <c r="C8" s="47">
        <v>2007</v>
      </c>
      <c r="D8" s="31"/>
      <c r="E8" s="31"/>
      <c r="F8" s="31"/>
      <c r="G8" s="47" t="s">
        <v>57</v>
      </c>
      <c r="H8" s="31"/>
      <c r="I8" s="47" t="s">
        <v>22</v>
      </c>
      <c r="J8" s="31"/>
      <c r="K8" s="47" t="s">
        <v>12</v>
      </c>
      <c r="L8" s="31"/>
      <c r="M8" s="47" t="s">
        <v>23</v>
      </c>
      <c r="N8" s="42"/>
    </row>
    <row r="9" spans="2:14" x14ac:dyDescent="0.25">
      <c r="B9" s="41"/>
      <c r="C9" s="47">
        <v>2008</v>
      </c>
      <c r="D9" s="31"/>
      <c r="E9" s="31"/>
      <c r="F9" s="31"/>
      <c r="G9" s="47" t="s">
        <v>21</v>
      </c>
      <c r="H9" s="31"/>
      <c r="I9" s="31"/>
      <c r="J9" s="31"/>
      <c r="K9" s="31"/>
      <c r="L9" s="31"/>
      <c r="M9" s="31"/>
      <c r="N9" s="42"/>
    </row>
    <row r="10" spans="2:14" x14ac:dyDescent="0.25">
      <c r="B10" s="41"/>
      <c r="C10" s="31"/>
      <c r="D10" s="31"/>
      <c r="E10" s="31"/>
      <c r="F10" s="31"/>
      <c r="G10" s="47" t="s">
        <v>32</v>
      </c>
      <c r="H10" s="31"/>
      <c r="I10" s="31"/>
      <c r="J10" s="31"/>
      <c r="K10" s="31"/>
      <c r="L10" s="31"/>
      <c r="M10" s="31"/>
      <c r="N10" s="42"/>
    </row>
    <row r="11" spans="2:14" x14ac:dyDescent="0.25">
      <c r="B11" s="41"/>
      <c r="C11" s="31"/>
      <c r="D11" s="31"/>
      <c r="E11" s="31"/>
      <c r="F11" s="31"/>
      <c r="G11" s="47" t="s">
        <v>38</v>
      </c>
      <c r="H11" s="31"/>
      <c r="I11" s="31"/>
      <c r="J11" s="31"/>
      <c r="K11" s="31"/>
      <c r="L11" s="31"/>
      <c r="M11" s="31"/>
      <c r="N11" s="42"/>
    </row>
    <row r="12" spans="2:14" ht="15.75" thickBot="1" x14ac:dyDescent="0.3"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5"/>
    </row>
    <row r="13" spans="2:14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06"/>
  <sheetViews>
    <sheetView showGridLines="0" workbookViewId="0">
      <selection activeCell="B2" sqref="B2"/>
    </sheetView>
  </sheetViews>
  <sheetFormatPr defaultRowHeight="15" x14ac:dyDescent="0.25"/>
  <cols>
    <col min="1" max="1" width="4.7109375" customWidth="1"/>
    <col min="2" max="2" width="24.7109375" bestFit="1" customWidth="1"/>
    <col min="3" max="3" width="16.140625" bestFit="1" customWidth="1"/>
    <col min="4" max="4" width="14" bestFit="1" customWidth="1"/>
    <col min="5" max="5" width="14.140625" bestFit="1" customWidth="1"/>
    <col min="6" max="6" width="24.5703125" bestFit="1" customWidth="1"/>
    <col min="7" max="7" width="21.42578125" bestFit="1" customWidth="1"/>
    <col min="8" max="8" width="7.85546875" bestFit="1" customWidth="1"/>
    <col min="9" max="9" width="5.140625" bestFit="1" customWidth="1"/>
    <col min="10" max="10" width="14.85546875" bestFit="1" customWidth="1"/>
    <col min="11" max="11" width="7.85546875" bestFit="1" customWidth="1"/>
    <col min="12" max="12" width="22.85546875" bestFit="1" customWidth="1"/>
    <col min="13" max="13" width="20.5703125" bestFit="1" customWidth="1"/>
    <col min="14" max="14" width="18.140625" bestFit="1" customWidth="1"/>
    <col min="15" max="15" width="20.7109375" bestFit="1" customWidth="1"/>
    <col min="16" max="73" width="4.7109375" customWidth="1"/>
  </cols>
  <sheetData>
    <row r="1" spans="2:18" ht="15.75" thickBot="1" x14ac:dyDescent="0.3"/>
    <row r="2" spans="2:18" ht="15.75" thickTop="1" x14ac:dyDescent="0.25"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  <c r="K2" s="3" t="s">
        <v>68</v>
      </c>
      <c r="L2" s="4" t="s">
        <v>69</v>
      </c>
      <c r="M2" s="4" t="s">
        <v>70</v>
      </c>
      <c r="N2" s="4" t="s">
        <v>71</v>
      </c>
      <c r="O2" s="5" t="s">
        <v>72</v>
      </c>
      <c r="P2" s="1"/>
      <c r="Q2" s="2"/>
      <c r="R2" s="2"/>
    </row>
    <row r="3" spans="2:18" x14ac:dyDescent="0.25">
      <c r="B3" s="6" t="s">
        <v>9</v>
      </c>
      <c r="C3" s="7" t="s">
        <v>10</v>
      </c>
      <c r="D3" s="7" t="s">
        <v>11</v>
      </c>
      <c r="E3" s="7" t="s">
        <v>12</v>
      </c>
      <c r="F3" s="7">
        <v>250</v>
      </c>
      <c r="G3" s="7">
        <v>255</v>
      </c>
      <c r="H3" s="7" t="s">
        <v>13</v>
      </c>
      <c r="I3" s="7">
        <v>2006</v>
      </c>
      <c r="J3" s="8" t="s">
        <v>14</v>
      </c>
      <c r="K3" s="15" t="str">
        <f>I3&amp;H3</f>
        <v>2006Q4</v>
      </c>
      <c r="L3" s="16" t="str">
        <f t="shared" ref="L3:L66" si="0">C3&amp;K3</f>
        <v>Consumer Goods2006Q4</v>
      </c>
      <c r="M3" s="16" t="str">
        <f t="shared" ref="M3:M66" si="1">D3&amp;K3</f>
        <v>Europe2006Q4</v>
      </c>
      <c r="N3" s="16" t="str">
        <f>J3&amp;K3</f>
        <v>Heidi Weild2006Q4</v>
      </c>
      <c r="O3" s="17" t="str">
        <f t="shared" ref="O3:O66" si="2">E3&amp;K3</f>
        <v>Entera DB2006Q4</v>
      </c>
    </row>
    <row r="4" spans="2:18" x14ac:dyDescent="0.25">
      <c r="B4" s="9" t="s">
        <v>15</v>
      </c>
      <c r="C4" s="10" t="s">
        <v>10</v>
      </c>
      <c r="D4" s="10" t="s">
        <v>16</v>
      </c>
      <c r="E4" s="10" t="s">
        <v>17</v>
      </c>
      <c r="F4" s="10">
        <v>200</v>
      </c>
      <c r="G4" s="10">
        <v>319</v>
      </c>
      <c r="H4" s="10" t="s">
        <v>18</v>
      </c>
      <c r="I4" s="10">
        <v>2008</v>
      </c>
      <c r="J4" s="11" t="s">
        <v>19</v>
      </c>
      <c r="K4" s="18" t="str">
        <f t="shared" ref="K4:K67" si="3">I4&amp;H4</f>
        <v>2008Q3</v>
      </c>
      <c r="L4" s="19" t="str">
        <f t="shared" si="0"/>
        <v>Consumer Goods2008Q3</v>
      </c>
      <c r="M4" s="19" t="str">
        <f t="shared" si="1"/>
        <v>North America2008Q3</v>
      </c>
      <c r="N4" s="19" t="str">
        <f>J4&amp;K4</f>
        <v>Paul Smith2008Q3</v>
      </c>
      <c r="O4" s="20" t="str">
        <f t="shared" si="2"/>
        <v>Entera BPA2008Q3</v>
      </c>
    </row>
    <row r="5" spans="2:18" x14ac:dyDescent="0.25">
      <c r="B5" s="6" t="s">
        <v>20</v>
      </c>
      <c r="C5" s="7" t="s">
        <v>21</v>
      </c>
      <c r="D5" s="7" t="s">
        <v>22</v>
      </c>
      <c r="E5" s="7" t="s">
        <v>12</v>
      </c>
      <c r="F5" s="7">
        <v>600</v>
      </c>
      <c r="G5" s="7">
        <v>123</v>
      </c>
      <c r="H5" s="7" t="s">
        <v>18</v>
      </c>
      <c r="I5" s="7">
        <v>2006</v>
      </c>
      <c r="J5" s="8" t="s">
        <v>23</v>
      </c>
      <c r="K5" s="15" t="str">
        <f t="shared" si="3"/>
        <v>2006Q3</v>
      </c>
      <c r="L5" s="16" t="str">
        <f t="shared" si="0"/>
        <v>Services2006Q3</v>
      </c>
      <c r="M5" s="16" t="str">
        <f t="shared" si="1"/>
        <v>Asia Pacific2006Q3</v>
      </c>
      <c r="N5" s="16" t="str">
        <f t="shared" ref="N5:N68" si="4">J5&amp;K5</f>
        <v>Amir Kutra2006Q3</v>
      </c>
      <c r="O5" s="17" t="str">
        <f t="shared" si="2"/>
        <v>Entera DB2006Q3</v>
      </c>
    </row>
    <row r="6" spans="2:18" x14ac:dyDescent="0.25">
      <c r="B6" s="9" t="s">
        <v>24</v>
      </c>
      <c r="C6" s="10" t="s">
        <v>25</v>
      </c>
      <c r="D6" s="10" t="s">
        <v>16</v>
      </c>
      <c r="E6" s="10" t="s">
        <v>17</v>
      </c>
      <c r="F6" s="10">
        <v>400</v>
      </c>
      <c r="G6" s="10">
        <v>272</v>
      </c>
      <c r="H6" s="10" t="s">
        <v>13</v>
      </c>
      <c r="I6" s="10">
        <v>2008</v>
      </c>
      <c r="J6" s="11" t="s">
        <v>19</v>
      </c>
      <c r="K6" s="18" t="str">
        <f t="shared" si="3"/>
        <v>2008Q4</v>
      </c>
      <c r="L6" s="19" t="str">
        <f t="shared" si="0"/>
        <v>Finance2008Q4</v>
      </c>
      <c r="M6" s="19" t="str">
        <f t="shared" si="1"/>
        <v>North America2008Q4</v>
      </c>
      <c r="N6" s="19" t="str">
        <f t="shared" si="4"/>
        <v>Paul Smith2008Q4</v>
      </c>
      <c r="O6" s="20" t="str">
        <f t="shared" si="2"/>
        <v>Entera BPA2008Q4</v>
      </c>
    </row>
    <row r="7" spans="2:18" x14ac:dyDescent="0.25">
      <c r="B7" s="6" t="s">
        <v>9</v>
      </c>
      <c r="C7" s="7" t="s">
        <v>10</v>
      </c>
      <c r="D7" s="7" t="s">
        <v>11</v>
      </c>
      <c r="E7" s="7" t="s">
        <v>26</v>
      </c>
      <c r="F7" s="7">
        <v>200</v>
      </c>
      <c r="G7" s="7">
        <v>30</v>
      </c>
      <c r="H7" s="7" t="s">
        <v>27</v>
      </c>
      <c r="I7" s="7">
        <v>2006</v>
      </c>
      <c r="J7" s="8" t="s">
        <v>14</v>
      </c>
      <c r="K7" s="15" t="str">
        <f t="shared" si="3"/>
        <v>2006Q2</v>
      </c>
      <c r="L7" s="16" t="str">
        <f t="shared" si="0"/>
        <v>Consumer Goods2006Q2</v>
      </c>
      <c r="M7" s="16" t="str">
        <f t="shared" si="1"/>
        <v>Europe2006Q2</v>
      </c>
      <c r="N7" s="16" t="str">
        <f t="shared" si="4"/>
        <v>Heidi Weild2006Q2</v>
      </c>
      <c r="O7" s="17" t="str">
        <f t="shared" si="2"/>
        <v>Entera ERP2006Q2</v>
      </c>
    </row>
    <row r="8" spans="2:18" x14ac:dyDescent="0.25">
      <c r="B8" s="9" t="s">
        <v>28</v>
      </c>
      <c r="C8" s="10" t="s">
        <v>21</v>
      </c>
      <c r="D8" s="10" t="s">
        <v>16</v>
      </c>
      <c r="E8" s="10" t="s">
        <v>29</v>
      </c>
      <c r="F8" s="10">
        <v>550</v>
      </c>
      <c r="G8" s="10">
        <v>537</v>
      </c>
      <c r="H8" s="10" t="s">
        <v>30</v>
      </c>
      <c r="I8" s="10">
        <v>2007</v>
      </c>
      <c r="J8" s="11" t="s">
        <v>19</v>
      </c>
      <c r="K8" s="18" t="str">
        <f t="shared" si="3"/>
        <v>2007Q1</v>
      </c>
      <c r="L8" s="19" t="str">
        <f t="shared" si="0"/>
        <v>Services2007Q1</v>
      </c>
      <c r="M8" s="19" t="str">
        <f t="shared" si="1"/>
        <v>North America2007Q1</v>
      </c>
      <c r="N8" s="19" t="str">
        <f t="shared" si="4"/>
        <v>Paul Smith2007Q1</v>
      </c>
      <c r="O8" s="20" t="str">
        <f t="shared" si="2"/>
        <v>Entera PORTAL2007Q1</v>
      </c>
    </row>
    <row r="9" spans="2:18" x14ac:dyDescent="0.25">
      <c r="B9" s="6" t="s">
        <v>31</v>
      </c>
      <c r="C9" s="7" t="s">
        <v>32</v>
      </c>
      <c r="D9" s="7" t="s">
        <v>16</v>
      </c>
      <c r="E9" s="7" t="s">
        <v>29</v>
      </c>
      <c r="F9" s="7">
        <v>650</v>
      </c>
      <c r="G9" s="7">
        <v>89</v>
      </c>
      <c r="H9" s="7" t="s">
        <v>13</v>
      </c>
      <c r="I9" s="7">
        <v>2005</v>
      </c>
      <c r="J9" s="8" t="s">
        <v>19</v>
      </c>
      <c r="K9" s="15" t="str">
        <f t="shared" si="3"/>
        <v>2005Q4</v>
      </c>
      <c r="L9" s="16" t="str">
        <f t="shared" si="0"/>
        <v>Technology2005Q4</v>
      </c>
      <c r="M9" s="16" t="str">
        <f t="shared" si="1"/>
        <v>North America2005Q4</v>
      </c>
      <c r="N9" s="16" t="str">
        <f t="shared" si="4"/>
        <v>Paul Smith2005Q4</v>
      </c>
      <c r="O9" s="17" t="str">
        <f t="shared" si="2"/>
        <v>Entera PORTAL2005Q4</v>
      </c>
    </row>
    <row r="10" spans="2:18" x14ac:dyDescent="0.25">
      <c r="B10" s="9" t="s">
        <v>33</v>
      </c>
      <c r="C10" s="10" t="s">
        <v>10</v>
      </c>
      <c r="D10" s="10" t="s">
        <v>11</v>
      </c>
      <c r="E10" s="10" t="s">
        <v>17</v>
      </c>
      <c r="F10" s="10">
        <v>200</v>
      </c>
      <c r="G10" s="10">
        <v>249</v>
      </c>
      <c r="H10" s="10" t="s">
        <v>13</v>
      </c>
      <c r="I10" s="10">
        <v>2003</v>
      </c>
      <c r="J10" s="11" t="s">
        <v>14</v>
      </c>
      <c r="K10" s="18" t="str">
        <f t="shared" si="3"/>
        <v>2003Q4</v>
      </c>
      <c r="L10" s="19" t="str">
        <f t="shared" si="0"/>
        <v>Consumer Goods2003Q4</v>
      </c>
      <c r="M10" s="19" t="str">
        <f t="shared" si="1"/>
        <v>Europe2003Q4</v>
      </c>
      <c r="N10" s="19" t="str">
        <f t="shared" si="4"/>
        <v>Heidi Weild2003Q4</v>
      </c>
      <c r="O10" s="20" t="str">
        <f t="shared" si="2"/>
        <v>Entera BPA2003Q4</v>
      </c>
    </row>
    <row r="11" spans="2:18" x14ac:dyDescent="0.25">
      <c r="B11" s="6" t="s">
        <v>34</v>
      </c>
      <c r="C11" s="7" t="s">
        <v>35</v>
      </c>
      <c r="D11" s="7" t="s">
        <v>22</v>
      </c>
      <c r="E11" s="7" t="s">
        <v>17</v>
      </c>
      <c r="F11" s="7">
        <v>450</v>
      </c>
      <c r="G11" s="7">
        <v>268</v>
      </c>
      <c r="H11" s="7" t="s">
        <v>13</v>
      </c>
      <c r="I11" s="7">
        <v>2005</v>
      </c>
      <c r="J11" s="8" t="s">
        <v>23</v>
      </c>
      <c r="K11" s="15" t="str">
        <f t="shared" si="3"/>
        <v>2005Q4</v>
      </c>
      <c r="L11" s="16" t="str">
        <f t="shared" si="0"/>
        <v>Healthcare2005Q4</v>
      </c>
      <c r="M11" s="16" t="str">
        <f t="shared" si="1"/>
        <v>Asia Pacific2005Q4</v>
      </c>
      <c r="N11" s="16" t="str">
        <f t="shared" si="4"/>
        <v>Amir Kutra2005Q4</v>
      </c>
      <c r="O11" s="17" t="str">
        <f t="shared" si="2"/>
        <v>Entera BPA2005Q4</v>
      </c>
    </row>
    <row r="12" spans="2:18" x14ac:dyDescent="0.25">
      <c r="B12" s="9" t="s">
        <v>36</v>
      </c>
      <c r="C12" s="10" t="s">
        <v>10</v>
      </c>
      <c r="D12" s="10" t="s">
        <v>11</v>
      </c>
      <c r="E12" s="10" t="s">
        <v>17</v>
      </c>
      <c r="F12" s="10">
        <v>250</v>
      </c>
      <c r="G12" s="10">
        <v>601</v>
      </c>
      <c r="H12" s="10" t="s">
        <v>27</v>
      </c>
      <c r="I12" s="10">
        <v>2005</v>
      </c>
      <c r="J12" s="11" t="s">
        <v>14</v>
      </c>
      <c r="K12" s="18" t="str">
        <f t="shared" si="3"/>
        <v>2005Q2</v>
      </c>
      <c r="L12" s="19" t="str">
        <f t="shared" si="0"/>
        <v>Consumer Goods2005Q2</v>
      </c>
      <c r="M12" s="19" t="str">
        <f t="shared" si="1"/>
        <v>Europe2005Q2</v>
      </c>
      <c r="N12" s="19" t="str">
        <f t="shared" si="4"/>
        <v>Heidi Weild2005Q2</v>
      </c>
      <c r="O12" s="20" t="str">
        <f t="shared" si="2"/>
        <v>Entera BPA2005Q2</v>
      </c>
    </row>
    <row r="13" spans="2:18" x14ac:dyDescent="0.25">
      <c r="B13" s="6" t="s">
        <v>37</v>
      </c>
      <c r="C13" s="7" t="s">
        <v>38</v>
      </c>
      <c r="D13" s="7" t="s">
        <v>39</v>
      </c>
      <c r="E13" s="7" t="s">
        <v>17</v>
      </c>
      <c r="F13" s="7">
        <v>700</v>
      </c>
      <c r="G13" s="7">
        <v>475</v>
      </c>
      <c r="H13" s="7" t="s">
        <v>13</v>
      </c>
      <c r="I13" s="7">
        <v>2007</v>
      </c>
      <c r="J13" s="8" t="s">
        <v>40</v>
      </c>
      <c r="K13" s="15" t="str">
        <f t="shared" si="3"/>
        <v>2007Q4</v>
      </c>
      <c r="L13" s="16" t="str">
        <f t="shared" si="0"/>
        <v>Utilities2007Q4</v>
      </c>
      <c r="M13" s="16" t="str">
        <f t="shared" si="1"/>
        <v>Latin America2007Q4</v>
      </c>
      <c r="N13" s="16" t="str">
        <f t="shared" si="4"/>
        <v>Joe Hernandez2007Q4</v>
      </c>
      <c r="O13" s="17" t="str">
        <f t="shared" si="2"/>
        <v>Entera BPA2007Q4</v>
      </c>
    </row>
    <row r="14" spans="2:18" x14ac:dyDescent="0.25">
      <c r="B14" s="9" t="s">
        <v>41</v>
      </c>
      <c r="C14" s="10" t="s">
        <v>32</v>
      </c>
      <c r="D14" s="10" t="s">
        <v>11</v>
      </c>
      <c r="E14" s="10" t="s">
        <v>29</v>
      </c>
      <c r="F14" s="10">
        <v>650</v>
      </c>
      <c r="G14" s="10">
        <v>378</v>
      </c>
      <c r="H14" s="10" t="s">
        <v>18</v>
      </c>
      <c r="I14" s="10">
        <v>2006</v>
      </c>
      <c r="J14" s="11" t="s">
        <v>14</v>
      </c>
      <c r="K14" s="18" t="str">
        <f t="shared" si="3"/>
        <v>2006Q3</v>
      </c>
      <c r="L14" s="19" t="str">
        <f t="shared" si="0"/>
        <v>Technology2006Q3</v>
      </c>
      <c r="M14" s="19" t="str">
        <f t="shared" si="1"/>
        <v>Europe2006Q3</v>
      </c>
      <c r="N14" s="19" t="str">
        <f t="shared" si="4"/>
        <v>Heidi Weild2006Q3</v>
      </c>
      <c r="O14" s="20" t="str">
        <f t="shared" si="2"/>
        <v>Entera PORTAL2006Q3</v>
      </c>
    </row>
    <row r="15" spans="2:18" x14ac:dyDescent="0.25">
      <c r="B15" s="6" t="s">
        <v>42</v>
      </c>
      <c r="C15" s="7" t="s">
        <v>43</v>
      </c>
      <c r="D15" s="7" t="s">
        <v>11</v>
      </c>
      <c r="E15" s="7" t="s">
        <v>26</v>
      </c>
      <c r="F15" s="7">
        <v>150</v>
      </c>
      <c r="G15" s="7">
        <v>286</v>
      </c>
      <c r="H15" s="7" t="s">
        <v>13</v>
      </c>
      <c r="I15" s="7">
        <v>2006</v>
      </c>
      <c r="J15" s="8" t="s">
        <v>14</v>
      </c>
      <c r="K15" s="15" t="str">
        <f t="shared" si="3"/>
        <v>2006Q4</v>
      </c>
      <c r="L15" s="16" t="str">
        <f t="shared" si="0"/>
        <v>Materials2006Q4</v>
      </c>
      <c r="M15" s="16" t="str">
        <f t="shared" si="1"/>
        <v>Europe2006Q4</v>
      </c>
      <c r="N15" s="16" t="str">
        <f t="shared" si="4"/>
        <v>Heidi Weild2006Q4</v>
      </c>
      <c r="O15" s="17" t="str">
        <f t="shared" si="2"/>
        <v>Entera ERP2006Q4</v>
      </c>
    </row>
    <row r="16" spans="2:18" x14ac:dyDescent="0.25">
      <c r="B16" s="9" t="s">
        <v>44</v>
      </c>
      <c r="C16" s="10" t="s">
        <v>43</v>
      </c>
      <c r="D16" s="10" t="s">
        <v>45</v>
      </c>
      <c r="E16" s="10" t="s">
        <v>29</v>
      </c>
      <c r="F16" s="10">
        <v>150</v>
      </c>
      <c r="G16" s="10">
        <v>158</v>
      </c>
      <c r="H16" s="10" t="s">
        <v>18</v>
      </c>
      <c r="I16" s="10">
        <v>2006</v>
      </c>
      <c r="J16" s="11" t="s">
        <v>46</v>
      </c>
      <c r="K16" s="18" t="str">
        <f t="shared" si="3"/>
        <v>2006Q3</v>
      </c>
      <c r="L16" s="19" t="str">
        <f t="shared" si="0"/>
        <v>Materials2006Q3</v>
      </c>
      <c r="M16" s="19" t="str">
        <f t="shared" si="1"/>
        <v>Middle East2006Q3</v>
      </c>
      <c r="N16" s="19" t="str">
        <f t="shared" si="4"/>
        <v>Roberto Pallino2006Q3</v>
      </c>
      <c r="O16" s="20" t="str">
        <f t="shared" si="2"/>
        <v>Entera PORTAL2006Q3</v>
      </c>
    </row>
    <row r="17" spans="2:15" x14ac:dyDescent="0.25">
      <c r="B17" s="6" t="s">
        <v>47</v>
      </c>
      <c r="C17" s="7" t="s">
        <v>43</v>
      </c>
      <c r="D17" s="7" t="s">
        <v>39</v>
      </c>
      <c r="E17" s="7" t="s">
        <v>26</v>
      </c>
      <c r="F17" s="7">
        <v>100</v>
      </c>
      <c r="G17" s="7">
        <v>390</v>
      </c>
      <c r="H17" s="7" t="s">
        <v>18</v>
      </c>
      <c r="I17" s="7">
        <v>2004</v>
      </c>
      <c r="J17" s="8" t="s">
        <v>40</v>
      </c>
      <c r="K17" s="15" t="str">
        <f t="shared" si="3"/>
        <v>2004Q3</v>
      </c>
      <c r="L17" s="16" t="str">
        <f t="shared" si="0"/>
        <v>Materials2004Q3</v>
      </c>
      <c r="M17" s="16" t="str">
        <f t="shared" si="1"/>
        <v>Latin America2004Q3</v>
      </c>
      <c r="N17" s="16" t="str">
        <f t="shared" si="4"/>
        <v>Joe Hernandez2004Q3</v>
      </c>
      <c r="O17" s="17" t="str">
        <f t="shared" si="2"/>
        <v>Entera ERP2004Q3</v>
      </c>
    </row>
    <row r="18" spans="2:15" x14ac:dyDescent="0.25">
      <c r="B18" s="9" t="s">
        <v>48</v>
      </c>
      <c r="C18" s="10" t="s">
        <v>10</v>
      </c>
      <c r="D18" s="10" t="s">
        <v>16</v>
      </c>
      <c r="E18" s="10" t="s">
        <v>12</v>
      </c>
      <c r="F18" s="10">
        <v>300</v>
      </c>
      <c r="G18" s="10">
        <v>291</v>
      </c>
      <c r="H18" s="10" t="s">
        <v>18</v>
      </c>
      <c r="I18" s="10">
        <v>2004</v>
      </c>
      <c r="J18" s="11" t="s">
        <v>19</v>
      </c>
      <c r="K18" s="18" t="str">
        <f t="shared" si="3"/>
        <v>2004Q3</v>
      </c>
      <c r="L18" s="19" t="str">
        <f t="shared" si="0"/>
        <v>Consumer Goods2004Q3</v>
      </c>
      <c r="M18" s="19" t="str">
        <f t="shared" si="1"/>
        <v>North America2004Q3</v>
      </c>
      <c r="N18" s="19" t="str">
        <f t="shared" si="4"/>
        <v>Paul Smith2004Q3</v>
      </c>
      <c r="O18" s="20" t="str">
        <f t="shared" si="2"/>
        <v>Entera DB2004Q3</v>
      </c>
    </row>
    <row r="19" spans="2:15" x14ac:dyDescent="0.25">
      <c r="B19" s="6" t="s">
        <v>49</v>
      </c>
      <c r="C19" s="7" t="s">
        <v>43</v>
      </c>
      <c r="D19" s="7" t="s">
        <v>16</v>
      </c>
      <c r="E19" s="7" t="s">
        <v>29</v>
      </c>
      <c r="F19" s="7">
        <v>100</v>
      </c>
      <c r="G19" s="7">
        <v>764</v>
      </c>
      <c r="H19" s="7" t="s">
        <v>18</v>
      </c>
      <c r="I19" s="7">
        <v>2008</v>
      </c>
      <c r="J19" s="8" t="s">
        <v>19</v>
      </c>
      <c r="K19" s="15" t="str">
        <f t="shared" si="3"/>
        <v>2008Q3</v>
      </c>
      <c r="L19" s="16" t="str">
        <f t="shared" si="0"/>
        <v>Materials2008Q3</v>
      </c>
      <c r="M19" s="16" t="str">
        <f t="shared" si="1"/>
        <v>North America2008Q3</v>
      </c>
      <c r="N19" s="16" t="str">
        <f t="shared" si="4"/>
        <v>Paul Smith2008Q3</v>
      </c>
      <c r="O19" s="17" t="str">
        <f t="shared" si="2"/>
        <v>Entera PORTAL2008Q3</v>
      </c>
    </row>
    <row r="20" spans="2:15" x14ac:dyDescent="0.25">
      <c r="B20" s="9" t="s">
        <v>24</v>
      </c>
      <c r="C20" s="10" t="s">
        <v>25</v>
      </c>
      <c r="D20" s="10" t="s">
        <v>16</v>
      </c>
      <c r="E20" s="10" t="s">
        <v>17</v>
      </c>
      <c r="F20" s="10">
        <v>400</v>
      </c>
      <c r="G20" s="10">
        <v>415</v>
      </c>
      <c r="H20" s="10" t="s">
        <v>27</v>
      </c>
      <c r="I20" s="10">
        <v>2007</v>
      </c>
      <c r="J20" s="11" t="s">
        <v>19</v>
      </c>
      <c r="K20" s="18" t="str">
        <f t="shared" si="3"/>
        <v>2007Q2</v>
      </c>
      <c r="L20" s="19" t="str">
        <f t="shared" si="0"/>
        <v>Finance2007Q2</v>
      </c>
      <c r="M20" s="19" t="str">
        <f t="shared" si="1"/>
        <v>North America2007Q2</v>
      </c>
      <c r="N20" s="19" t="str">
        <f t="shared" si="4"/>
        <v>Paul Smith2007Q2</v>
      </c>
      <c r="O20" s="20" t="str">
        <f t="shared" si="2"/>
        <v>Entera BPA2007Q2</v>
      </c>
    </row>
    <row r="21" spans="2:15" x14ac:dyDescent="0.25">
      <c r="B21" s="6" t="s">
        <v>20</v>
      </c>
      <c r="C21" s="7" t="s">
        <v>21</v>
      </c>
      <c r="D21" s="7" t="s">
        <v>22</v>
      </c>
      <c r="E21" s="7" t="s">
        <v>17</v>
      </c>
      <c r="F21" s="7">
        <v>600</v>
      </c>
      <c r="G21" s="7">
        <v>702</v>
      </c>
      <c r="H21" s="7" t="s">
        <v>27</v>
      </c>
      <c r="I21" s="7">
        <v>2005</v>
      </c>
      <c r="J21" s="8" t="s">
        <v>23</v>
      </c>
      <c r="K21" s="15" t="str">
        <f t="shared" si="3"/>
        <v>2005Q2</v>
      </c>
      <c r="L21" s="16" t="str">
        <f t="shared" si="0"/>
        <v>Services2005Q2</v>
      </c>
      <c r="M21" s="16" t="str">
        <f t="shared" si="1"/>
        <v>Asia Pacific2005Q2</v>
      </c>
      <c r="N21" s="16" t="str">
        <f t="shared" si="4"/>
        <v>Amir Kutra2005Q2</v>
      </c>
      <c r="O21" s="17" t="str">
        <f t="shared" si="2"/>
        <v>Entera BPA2005Q2</v>
      </c>
    </row>
    <row r="22" spans="2:15" x14ac:dyDescent="0.25">
      <c r="B22" s="9" t="s">
        <v>50</v>
      </c>
      <c r="C22" s="10" t="s">
        <v>21</v>
      </c>
      <c r="D22" s="10" t="s">
        <v>16</v>
      </c>
      <c r="E22" s="10" t="s">
        <v>26</v>
      </c>
      <c r="F22" s="10">
        <v>550</v>
      </c>
      <c r="G22" s="10">
        <v>941</v>
      </c>
      <c r="H22" s="10" t="s">
        <v>27</v>
      </c>
      <c r="I22" s="10">
        <v>2006</v>
      </c>
      <c r="J22" s="11" t="s">
        <v>19</v>
      </c>
      <c r="K22" s="18" t="str">
        <f t="shared" si="3"/>
        <v>2006Q2</v>
      </c>
      <c r="L22" s="19" t="str">
        <f t="shared" si="0"/>
        <v>Services2006Q2</v>
      </c>
      <c r="M22" s="19" t="str">
        <f t="shared" si="1"/>
        <v>North America2006Q2</v>
      </c>
      <c r="N22" s="19" t="str">
        <f t="shared" si="4"/>
        <v>Paul Smith2006Q2</v>
      </c>
      <c r="O22" s="20" t="str">
        <f t="shared" si="2"/>
        <v>Entera ERP2006Q2</v>
      </c>
    </row>
    <row r="23" spans="2:15" x14ac:dyDescent="0.25">
      <c r="B23" s="6" t="s">
        <v>37</v>
      </c>
      <c r="C23" s="7" t="s">
        <v>38</v>
      </c>
      <c r="D23" s="7" t="s">
        <v>39</v>
      </c>
      <c r="E23" s="7" t="s">
        <v>29</v>
      </c>
      <c r="F23" s="7">
        <v>700</v>
      </c>
      <c r="G23" s="7">
        <v>53</v>
      </c>
      <c r="H23" s="7" t="s">
        <v>30</v>
      </c>
      <c r="I23" s="7">
        <v>2005</v>
      </c>
      <c r="J23" s="8" t="s">
        <v>40</v>
      </c>
      <c r="K23" s="15" t="str">
        <f t="shared" si="3"/>
        <v>2005Q1</v>
      </c>
      <c r="L23" s="16" t="str">
        <f t="shared" si="0"/>
        <v>Utilities2005Q1</v>
      </c>
      <c r="M23" s="16" t="str">
        <f t="shared" si="1"/>
        <v>Latin America2005Q1</v>
      </c>
      <c r="N23" s="16" t="str">
        <f t="shared" si="4"/>
        <v>Joe Hernandez2005Q1</v>
      </c>
      <c r="O23" s="17" t="str">
        <f t="shared" si="2"/>
        <v>Entera PORTAL2005Q1</v>
      </c>
    </row>
    <row r="24" spans="2:15" x14ac:dyDescent="0.25">
      <c r="B24" s="9" t="s">
        <v>51</v>
      </c>
      <c r="C24" s="10" t="s">
        <v>25</v>
      </c>
      <c r="D24" s="10" t="s">
        <v>11</v>
      </c>
      <c r="E24" s="10" t="s">
        <v>17</v>
      </c>
      <c r="F24" s="10">
        <v>400</v>
      </c>
      <c r="G24" s="10">
        <v>151</v>
      </c>
      <c r="H24" s="10" t="s">
        <v>18</v>
      </c>
      <c r="I24" s="10">
        <v>2007</v>
      </c>
      <c r="J24" s="11" t="s">
        <v>14</v>
      </c>
      <c r="K24" s="18" t="str">
        <f t="shared" si="3"/>
        <v>2007Q3</v>
      </c>
      <c r="L24" s="19" t="str">
        <f t="shared" si="0"/>
        <v>Finance2007Q3</v>
      </c>
      <c r="M24" s="19" t="str">
        <f t="shared" si="1"/>
        <v>Europe2007Q3</v>
      </c>
      <c r="N24" s="19" t="str">
        <f t="shared" si="4"/>
        <v>Heidi Weild2007Q3</v>
      </c>
      <c r="O24" s="20" t="str">
        <f t="shared" si="2"/>
        <v>Entera BPA2007Q3</v>
      </c>
    </row>
    <row r="25" spans="2:15" x14ac:dyDescent="0.25">
      <c r="B25" s="6" t="s">
        <v>52</v>
      </c>
      <c r="C25" s="7" t="s">
        <v>35</v>
      </c>
      <c r="D25" s="7" t="s">
        <v>16</v>
      </c>
      <c r="E25" s="7" t="s">
        <v>29</v>
      </c>
      <c r="F25" s="7">
        <v>500</v>
      </c>
      <c r="G25" s="7">
        <v>953</v>
      </c>
      <c r="H25" s="7" t="s">
        <v>27</v>
      </c>
      <c r="I25" s="7">
        <v>2003</v>
      </c>
      <c r="J25" s="8" t="s">
        <v>19</v>
      </c>
      <c r="K25" s="15" t="str">
        <f t="shared" si="3"/>
        <v>2003Q2</v>
      </c>
      <c r="L25" s="16" t="str">
        <f t="shared" si="0"/>
        <v>Healthcare2003Q2</v>
      </c>
      <c r="M25" s="16" t="str">
        <f t="shared" si="1"/>
        <v>North America2003Q2</v>
      </c>
      <c r="N25" s="16" t="str">
        <f t="shared" si="4"/>
        <v>Paul Smith2003Q2</v>
      </c>
      <c r="O25" s="17" t="str">
        <f t="shared" si="2"/>
        <v>Entera PORTAL2003Q2</v>
      </c>
    </row>
    <row r="26" spans="2:15" x14ac:dyDescent="0.25">
      <c r="B26" s="9" t="s">
        <v>53</v>
      </c>
      <c r="C26" s="10" t="s">
        <v>32</v>
      </c>
      <c r="D26" s="10" t="s">
        <v>22</v>
      </c>
      <c r="E26" s="10" t="s">
        <v>12</v>
      </c>
      <c r="F26" s="10">
        <v>650</v>
      </c>
      <c r="G26" s="10">
        <v>105</v>
      </c>
      <c r="H26" s="10" t="s">
        <v>27</v>
      </c>
      <c r="I26" s="10">
        <v>2004</v>
      </c>
      <c r="J26" s="11" t="s">
        <v>23</v>
      </c>
      <c r="K26" s="18" t="str">
        <f t="shared" si="3"/>
        <v>2004Q2</v>
      </c>
      <c r="L26" s="19" t="str">
        <f t="shared" si="0"/>
        <v>Technology2004Q2</v>
      </c>
      <c r="M26" s="19" t="str">
        <f t="shared" si="1"/>
        <v>Asia Pacific2004Q2</v>
      </c>
      <c r="N26" s="19" t="str">
        <f t="shared" si="4"/>
        <v>Amir Kutra2004Q2</v>
      </c>
      <c r="O26" s="20" t="str">
        <f t="shared" si="2"/>
        <v>Entera DB2004Q2</v>
      </c>
    </row>
    <row r="27" spans="2:15" x14ac:dyDescent="0.25">
      <c r="B27" s="6" t="s">
        <v>41</v>
      </c>
      <c r="C27" s="7" t="s">
        <v>32</v>
      </c>
      <c r="D27" s="7" t="s">
        <v>11</v>
      </c>
      <c r="E27" s="7" t="s">
        <v>54</v>
      </c>
      <c r="F27" s="7">
        <v>650</v>
      </c>
      <c r="G27" s="7">
        <v>87</v>
      </c>
      <c r="H27" s="7" t="s">
        <v>30</v>
      </c>
      <c r="I27" s="7">
        <v>2006</v>
      </c>
      <c r="J27" s="8" t="s">
        <v>14</v>
      </c>
      <c r="K27" s="15" t="str">
        <f t="shared" si="3"/>
        <v>2006Q1</v>
      </c>
      <c r="L27" s="16" t="str">
        <f t="shared" si="0"/>
        <v>Technology2006Q1</v>
      </c>
      <c r="M27" s="16" t="str">
        <f t="shared" si="1"/>
        <v>Europe2006Q1</v>
      </c>
      <c r="N27" s="16" t="str">
        <f t="shared" si="4"/>
        <v>Heidi Weild2006Q1</v>
      </c>
      <c r="O27" s="17" t="str">
        <f t="shared" si="2"/>
        <v>Entera CRM2006Q1</v>
      </c>
    </row>
    <row r="28" spans="2:15" x14ac:dyDescent="0.25">
      <c r="B28" s="9" t="s">
        <v>9</v>
      </c>
      <c r="C28" s="10" t="s">
        <v>10</v>
      </c>
      <c r="D28" s="10" t="s">
        <v>11</v>
      </c>
      <c r="E28" s="10" t="s">
        <v>12</v>
      </c>
      <c r="F28" s="10">
        <v>200</v>
      </c>
      <c r="G28" s="10">
        <v>987</v>
      </c>
      <c r="H28" s="10" t="s">
        <v>13</v>
      </c>
      <c r="I28" s="10">
        <v>2008</v>
      </c>
      <c r="J28" s="11" t="s">
        <v>14</v>
      </c>
      <c r="K28" s="18" t="str">
        <f t="shared" si="3"/>
        <v>2008Q4</v>
      </c>
      <c r="L28" s="19" t="str">
        <f t="shared" si="0"/>
        <v>Consumer Goods2008Q4</v>
      </c>
      <c r="M28" s="19" t="str">
        <f t="shared" si="1"/>
        <v>Europe2008Q4</v>
      </c>
      <c r="N28" s="19" t="str">
        <f t="shared" si="4"/>
        <v>Heidi Weild2008Q4</v>
      </c>
      <c r="O28" s="20" t="str">
        <f t="shared" si="2"/>
        <v>Entera DB2008Q4</v>
      </c>
    </row>
    <row r="29" spans="2:15" x14ac:dyDescent="0.25">
      <c r="B29" s="6" t="s">
        <v>55</v>
      </c>
      <c r="C29" s="7" t="s">
        <v>38</v>
      </c>
      <c r="D29" s="7" t="s">
        <v>16</v>
      </c>
      <c r="E29" s="7" t="s">
        <v>29</v>
      </c>
      <c r="F29" s="7">
        <v>700</v>
      </c>
      <c r="G29" s="7">
        <v>81</v>
      </c>
      <c r="H29" s="7" t="s">
        <v>27</v>
      </c>
      <c r="I29" s="7">
        <v>2007</v>
      </c>
      <c r="J29" s="8" t="s">
        <v>19</v>
      </c>
      <c r="K29" s="15" t="str">
        <f t="shared" si="3"/>
        <v>2007Q2</v>
      </c>
      <c r="L29" s="16" t="str">
        <f t="shared" si="0"/>
        <v>Utilities2007Q2</v>
      </c>
      <c r="M29" s="16" t="str">
        <f t="shared" si="1"/>
        <v>North America2007Q2</v>
      </c>
      <c r="N29" s="16" t="str">
        <f t="shared" si="4"/>
        <v>Paul Smith2007Q2</v>
      </c>
      <c r="O29" s="17" t="str">
        <f t="shared" si="2"/>
        <v>Entera PORTAL2007Q2</v>
      </c>
    </row>
    <row r="30" spans="2:15" x14ac:dyDescent="0.25">
      <c r="B30" s="9" t="s">
        <v>44</v>
      </c>
      <c r="C30" s="10" t="s">
        <v>43</v>
      </c>
      <c r="D30" s="10" t="s">
        <v>45</v>
      </c>
      <c r="E30" s="10" t="s">
        <v>29</v>
      </c>
      <c r="F30" s="10">
        <v>150</v>
      </c>
      <c r="G30" s="10">
        <v>675</v>
      </c>
      <c r="H30" s="10" t="s">
        <v>30</v>
      </c>
      <c r="I30" s="10">
        <v>2007</v>
      </c>
      <c r="J30" s="11" t="s">
        <v>46</v>
      </c>
      <c r="K30" s="18" t="str">
        <f t="shared" si="3"/>
        <v>2007Q1</v>
      </c>
      <c r="L30" s="19" t="str">
        <f t="shared" si="0"/>
        <v>Materials2007Q1</v>
      </c>
      <c r="M30" s="19" t="str">
        <f t="shared" si="1"/>
        <v>Middle East2007Q1</v>
      </c>
      <c r="N30" s="19" t="str">
        <f t="shared" si="4"/>
        <v>Roberto Pallino2007Q1</v>
      </c>
      <c r="O30" s="20" t="str">
        <f t="shared" si="2"/>
        <v>Entera PORTAL2007Q1</v>
      </c>
    </row>
    <row r="31" spans="2:15" x14ac:dyDescent="0.25">
      <c r="B31" s="6" t="s">
        <v>36</v>
      </c>
      <c r="C31" s="7" t="s">
        <v>10</v>
      </c>
      <c r="D31" s="7" t="s">
        <v>11</v>
      </c>
      <c r="E31" s="7" t="s">
        <v>17</v>
      </c>
      <c r="F31" s="7">
        <v>250</v>
      </c>
      <c r="G31" s="7">
        <v>616</v>
      </c>
      <c r="H31" s="7" t="s">
        <v>13</v>
      </c>
      <c r="I31" s="7">
        <v>2007</v>
      </c>
      <c r="J31" s="8" t="s">
        <v>14</v>
      </c>
      <c r="K31" s="15" t="str">
        <f t="shared" si="3"/>
        <v>2007Q4</v>
      </c>
      <c r="L31" s="16" t="str">
        <f t="shared" si="0"/>
        <v>Consumer Goods2007Q4</v>
      </c>
      <c r="M31" s="16" t="str">
        <f t="shared" si="1"/>
        <v>Europe2007Q4</v>
      </c>
      <c r="N31" s="16" t="str">
        <f t="shared" si="4"/>
        <v>Heidi Weild2007Q4</v>
      </c>
      <c r="O31" s="17" t="str">
        <f t="shared" si="2"/>
        <v>Entera BPA2007Q4</v>
      </c>
    </row>
    <row r="32" spans="2:15" x14ac:dyDescent="0.25">
      <c r="B32" s="9" t="s">
        <v>56</v>
      </c>
      <c r="C32" s="10" t="s">
        <v>57</v>
      </c>
      <c r="D32" s="10" t="s">
        <v>22</v>
      </c>
      <c r="E32" s="10" t="s">
        <v>26</v>
      </c>
      <c r="F32" s="10">
        <v>550</v>
      </c>
      <c r="G32" s="10">
        <v>856</v>
      </c>
      <c r="H32" s="10" t="s">
        <v>18</v>
      </c>
      <c r="I32" s="10">
        <v>2006</v>
      </c>
      <c r="J32" s="11" t="s">
        <v>23</v>
      </c>
      <c r="K32" s="18" t="str">
        <f t="shared" si="3"/>
        <v>2006Q3</v>
      </c>
      <c r="L32" s="19" t="str">
        <f t="shared" si="0"/>
        <v>Industrial Goods2006Q3</v>
      </c>
      <c r="M32" s="19" t="str">
        <f t="shared" si="1"/>
        <v>Asia Pacific2006Q3</v>
      </c>
      <c r="N32" s="19" t="str">
        <f t="shared" si="4"/>
        <v>Amir Kutra2006Q3</v>
      </c>
      <c r="O32" s="20" t="str">
        <f t="shared" si="2"/>
        <v>Entera ERP2006Q3</v>
      </c>
    </row>
    <row r="33" spans="2:15" x14ac:dyDescent="0.25">
      <c r="B33" s="6" t="s">
        <v>51</v>
      </c>
      <c r="C33" s="7" t="s">
        <v>25</v>
      </c>
      <c r="D33" s="7" t="s">
        <v>11</v>
      </c>
      <c r="E33" s="7" t="s">
        <v>12</v>
      </c>
      <c r="F33" s="7">
        <v>400</v>
      </c>
      <c r="G33" s="7">
        <v>617</v>
      </c>
      <c r="H33" s="7" t="s">
        <v>13</v>
      </c>
      <c r="I33" s="7">
        <v>2006</v>
      </c>
      <c r="J33" s="8" t="s">
        <v>14</v>
      </c>
      <c r="K33" s="15" t="str">
        <f t="shared" si="3"/>
        <v>2006Q4</v>
      </c>
      <c r="L33" s="16" t="str">
        <f t="shared" si="0"/>
        <v>Finance2006Q4</v>
      </c>
      <c r="M33" s="16" t="str">
        <f t="shared" si="1"/>
        <v>Europe2006Q4</v>
      </c>
      <c r="N33" s="16" t="str">
        <f t="shared" si="4"/>
        <v>Heidi Weild2006Q4</v>
      </c>
      <c r="O33" s="17" t="str">
        <f t="shared" si="2"/>
        <v>Entera DB2006Q4</v>
      </c>
    </row>
    <row r="34" spans="2:15" x14ac:dyDescent="0.25">
      <c r="B34" s="9" t="s">
        <v>36</v>
      </c>
      <c r="C34" s="10" t="s">
        <v>10</v>
      </c>
      <c r="D34" s="10" t="s">
        <v>11</v>
      </c>
      <c r="E34" s="10" t="s">
        <v>12</v>
      </c>
      <c r="F34" s="10">
        <v>300</v>
      </c>
      <c r="G34" s="10">
        <v>852</v>
      </c>
      <c r="H34" s="10" t="s">
        <v>27</v>
      </c>
      <c r="I34" s="10">
        <v>2008</v>
      </c>
      <c r="J34" s="11" t="s">
        <v>14</v>
      </c>
      <c r="K34" s="18" t="str">
        <f t="shared" si="3"/>
        <v>2008Q2</v>
      </c>
      <c r="L34" s="19" t="str">
        <f t="shared" si="0"/>
        <v>Consumer Goods2008Q2</v>
      </c>
      <c r="M34" s="19" t="str">
        <f t="shared" si="1"/>
        <v>Europe2008Q2</v>
      </c>
      <c r="N34" s="19" t="str">
        <f t="shared" si="4"/>
        <v>Heidi Weild2008Q2</v>
      </c>
      <c r="O34" s="20" t="str">
        <f t="shared" si="2"/>
        <v>Entera DB2008Q2</v>
      </c>
    </row>
    <row r="35" spans="2:15" x14ac:dyDescent="0.25">
      <c r="B35" s="6" t="s">
        <v>58</v>
      </c>
      <c r="C35" s="7" t="s">
        <v>21</v>
      </c>
      <c r="D35" s="7" t="s">
        <v>16</v>
      </c>
      <c r="E35" s="7" t="s">
        <v>17</v>
      </c>
      <c r="F35" s="7">
        <v>600</v>
      </c>
      <c r="G35" s="7">
        <v>765</v>
      </c>
      <c r="H35" s="7" t="s">
        <v>13</v>
      </c>
      <c r="I35" s="7">
        <v>2007</v>
      </c>
      <c r="J35" s="8" t="s">
        <v>19</v>
      </c>
      <c r="K35" s="15" t="str">
        <f t="shared" si="3"/>
        <v>2007Q4</v>
      </c>
      <c r="L35" s="16" t="str">
        <f t="shared" si="0"/>
        <v>Services2007Q4</v>
      </c>
      <c r="M35" s="16" t="str">
        <f t="shared" si="1"/>
        <v>North America2007Q4</v>
      </c>
      <c r="N35" s="16" t="str">
        <f t="shared" si="4"/>
        <v>Paul Smith2007Q4</v>
      </c>
      <c r="O35" s="17" t="str">
        <f t="shared" si="2"/>
        <v>Entera BPA2007Q4</v>
      </c>
    </row>
    <row r="36" spans="2:15" x14ac:dyDescent="0.25">
      <c r="B36" s="9" t="s">
        <v>59</v>
      </c>
      <c r="C36" s="10" t="s">
        <v>25</v>
      </c>
      <c r="D36" s="10" t="s">
        <v>16</v>
      </c>
      <c r="E36" s="10" t="s">
        <v>54</v>
      </c>
      <c r="F36" s="10">
        <v>300</v>
      </c>
      <c r="G36" s="10">
        <v>958</v>
      </c>
      <c r="H36" s="10" t="s">
        <v>18</v>
      </c>
      <c r="I36" s="10">
        <v>2004</v>
      </c>
      <c r="J36" s="11" t="s">
        <v>19</v>
      </c>
      <c r="K36" s="18" t="str">
        <f t="shared" si="3"/>
        <v>2004Q3</v>
      </c>
      <c r="L36" s="19" t="str">
        <f t="shared" si="0"/>
        <v>Finance2004Q3</v>
      </c>
      <c r="M36" s="19" t="str">
        <f t="shared" si="1"/>
        <v>North America2004Q3</v>
      </c>
      <c r="N36" s="19" t="str">
        <f t="shared" si="4"/>
        <v>Paul Smith2004Q3</v>
      </c>
      <c r="O36" s="20" t="str">
        <f t="shared" si="2"/>
        <v>Entera CRM2004Q3</v>
      </c>
    </row>
    <row r="37" spans="2:15" x14ac:dyDescent="0.25">
      <c r="B37" s="6" t="s">
        <v>51</v>
      </c>
      <c r="C37" s="7" t="s">
        <v>25</v>
      </c>
      <c r="D37" s="7" t="s">
        <v>11</v>
      </c>
      <c r="E37" s="7" t="s">
        <v>26</v>
      </c>
      <c r="F37" s="7">
        <v>400</v>
      </c>
      <c r="G37" s="7">
        <v>300</v>
      </c>
      <c r="H37" s="7" t="s">
        <v>27</v>
      </c>
      <c r="I37" s="7">
        <v>2007</v>
      </c>
      <c r="J37" s="8" t="s">
        <v>14</v>
      </c>
      <c r="K37" s="15" t="str">
        <f t="shared" si="3"/>
        <v>2007Q2</v>
      </c>
      <c r="L37" s="16" t="str">
        <f t="shared" si="0"/>
        <v>Finance2007Q2</v>
      </c>
      <c r="M37" s="16" t="str">
        <f t="shared" si="1"/>
        <v>Europe2007Q2</v>
      </c>
      <c r="N37" s="16" t="str">
        <f t="shared" si="4"/>
        <v>Heidi Weild2007Q2</v>
      </c>
      <c r="O37" s="17" t="str">
        <f t="shared" si="2"/>
        <v>Entera ERP2007Q2</v>
      </c>
    </row>
    <row r="38" spans="2:15" x14ac:dyDescent="0.25">
      <c r="B38" s="9" t="s">
        <v>41</v>
      </c>
      <c r="C38" s="10" t="s">
        <v>32</v>
      </c>
      <c r="D38" s="10" t="s">
        <v>11</v>
      </c>
      <c r="E38" s="10" t="s">
        <v>54</v>
      </c>
      <c r="F38" s="10">
        <v>650</v>
      </c>
      <c r="G38" s="10">
        <v>84</v>
      </c>
      <c r="H38" s="10" t="s">
        <v>27</v>
      </c>
      <c r="I38" s="10">
        <v>2008</v>
      </c>
      <c r="J38" s="11" t="s">
        <v>14</v>
      </c>
      <c r="K38" s="18" t="str">
        <f t="shared" si="3"/>
        <v>2008Q2</v>
      </c>
      <c r="L38" s="19" t="str">
        <f t="shared" si="0"/>
        <v>Technology2008Q2</v>
      </c>
      <c r="M38" s="19" t="str">
        <f t="shared" si="1"/>
        <v>Europe2008Q2</v>
      </c>
      <c r="N38" s="19" t="str">
        <f t="shared" si="4"/>
        <v>Heidi Weild2008Q2</v>
      </c>
      <c r="O38" s="20" t="str">
        <f t="shared" si="2"/>
        <v>Entera CRM2008Q2</v>
      </c>
    </row>
    <row r="39" spans="2:15" x14ac:dyDescent="0.25">
      <c r="B39" s="6" t="s">
        <v>42</v>
      </c>
      <c r="C39" s="7" t="s">
        <v>43</v>
      </c>
      <c r="D39" s="7" t="s">
        <v>11</v>
      </c>
      <c r="E39" s="7" t="s">
        <v>26</v>
      </c>
      <c r="F39" s="7">
        <v>150</v>
      </c>
      <c r="G39" s="7">
        <v>83</v>
      </c>
      <c r="H39" s="7" t="s">
        <v>27</v>
      </c>
      <c r="I39" s="7">
        <v>2008</v>
      </c>
      <c r="J39" s="8" t="s">
        <v>14</v>
      </c>
      <c r="K39" s="15" t="str">
        <f t="shared" si="3"/>
        <v>2008Q2</v>
      </c>
      <c r="L39" s="16" t="str">
        <f t="shared" si="0"/>
        <v>Materials2008Q2</v>
      </c>
      <c r="M39" s="16" t="str">
        <f t="shared" si="1"/>
        <v>Europe2008Q2</v>
      </c>
      <c r="N39" s="16" t="str">
        <f t="shared" si="4"/>
        <v>Heidi Weild2008Q2</v>
      </c>
      <c r="O39" s="17" t="str">
        <f t="shared" si="2"/>
        <v>Entera ERP2008Q2</v>
      </c>
    </row>
    <row r="40" spans="2:15" x14ac:dyDescent="0.25">
      <c r="B40" s="9" t="s">
        <v>58</v>
      </c>
      <c r="C40" s="10" t="s">
        <v>21</v>
      </c>
      <c r="D40" s="10" t="s">
        <v>16</v>
      </c>
      <c r="E40" s="10" t="s">
        <v>17</v>
      </c>
      <c r="F40" s="10">
        <v>600</v>
      </c>
      <c r="G40" s="10">
        <v>756</v>
      </c>
      <c r="H40" s="10" t="s">
        <v>30</v>
      </c>
      <c r="I40" s="10">
        <v>2007</v>
      </c>
      <c r="J40" s="11" t="s">
        <v>19</v>
      </c>
      <c r="K40" s="18" t="str">
        <f t="shared" si="3"/>
        <v>2007Q1</v>
      </c>
      <c r="L40" s="19" t="str">
        <f t="shared" si="0"/>
        <v>Services2007Q1</v>
      </c>
      <c r="M40" s="19" t="str">
        <f t="shared" si="1"/>
        <v>North America2007Q1</v>
      </c>
      <c r="N40" s="19" t="str">
        <f t="shared" si="4"/>
        <v>Paul Smith2007Q1</v>
      </c>
      <c r="O40" s="20" t="str">
        <f t="shared" si="2"/>
        <v>Entera BPA2007Q1</v>
      </c>
    </row>
    <row r="41" spans="2:15" x14ac:dyDescent="0.25">
      <c r="B41" s="6" t="s">
        <v>42</v>
      </c>
      <c r="C41" s="7" t="s">
        <v>43</v>
      </c>
      <c r="D41" s="7" t="s">
        <v>11</v>
      </c>
      <c r="E41" s="7" t="s">
        <v>29</v>
      </c>
      <c r="F41" s="7">
        <v>100</v>
      </c>
      <c r="G41" s="7">
        <v>887</v>
      </c>
      <c r="H41" s="7" t="s">
        <v>18</v>
      </c>
      <c r="I41" s="7">
        <v>2007</v>
      </c>
      <c r="J41" s="8" t="s">
        <v>14</v>
      </c>
      <c r="K41" s="15" t="str">
        <f t="shared" si="3"/>
        <v>2007Q3</v>
      </c>
      <c r="L41" s="16" t="str">
        <f t="shared" si="0"/>
        <v>Materials2007Q3</v>
      </c>
      <c r="M41" s="16" t="str">
        <f t="shared" si="1"/>
        <v>Europe2007Q3</v>
      </c>
      <c r="N41" s="16" t="str">
        <f t="shared" si="4"/>
        <v>Heidi Weild2007Q3</v>
      </c>
      <c r="O41" s="17" t="str">
        <f t="shared" si="2"/>
        <v>Entera PORTAL2007Q3</v>
      </c>
    </row>
    <row r="42" spans="2:15" x14ac:dyDescent="0.25">
      <c r="B42" s="9" t="s">
        <v>33</v>
      </c>
      <c r="C42" s="10" t="s">
        <v>10</v>
      </c>
      <c r="D42" s="10" t="s">
        <v>11</v>
      </c>
      <c r="E42" s="10" t="s">
        <v>54</v>
      </c>
      <c r="F42" s="10">
        <v>200</v>
      </c>
      <c r="G42" s="10">
        <v>188</v>
      </c>
      <c r="H42" s="10" t="s">
        <v>18</v>
      </c>
      <c r="I42" s="10">
        <v>2003</v>
      </c>
      <c r="J42" s="11" t="s">
        <v>14</v>
      </c>
      <c r="K42" s="18" t="str">
        <f t="shared" si="3"/>
        <v>2003Q3</v>
      </c>
      <c r="L42" s="19" t="str">
        <f t="shared" si="0"/>
        <v>Consumer Goods2003Q3</v>
      </c>
      <c r="M42" s="19" t="str">
        <f t="shared" si="1"/>
        <v>Europe2003Q3</v>
      </c>
      <c r="N42" s="19" t="str">
        <f t="shared" si="4"/>
        <v>Heidi Weild2003Q3</v>
      </c>
      <c r="O42" s="20" t="str">
        <f t="shared" si="2"/>
        <v>Entera CRM2003Q3</v>
      </c>
    </row>
    <row r="43" spans="2:15" x14ac:dyDescent="0.25">
      <c r="B43" s="6" t="s">
        <v>60</v>
      </c>
      <c r="C43" s="7" t="s">
        <v>43</v>
      </c>
      <c r="D43" s="7" t="s">
        <v>22</v>
      </c>
      <c r="E43" s="7" t="s">
        <v>12</v>
      </c>
      <c r="F43" s="7">
        <v>150</v>
      </c>
      <c r="G43" s="7">
        <v>598</v>
      </c>
      <c r="H43" s="7" t="s">
        <v>18</v>
      </c>
      <c r="I43" s="7">
        <v>2006</v>
      </c>
      <c r="J43" s="8" t="s">
        <v>23</v>
      </c>
      <c r="K43" s="15" t="str">
        <f t="shared" si="3"/>
        <v>2006Q3</v>
      </c>
      <c r="L43" s="16" t="str">
        <f t="shared" si="0"/>
        <v>Materials2006Q3</v>
      </c>
      <c r="M43" s="16" t="str">
        <f t="shared" si="1"/>
        <v>Asia Pacific2006Q3</v>
      </c>
      <c r="N43" s="16" t="str">
        <f t="shared" si="4"/>
        <v>Amir Kutra2006Q3</v>
      </c>
      <c r="O43" s="17" t="str">
        <f t="shared" si="2"/>
        <v>Entera DB2006Q3</v>
      </c>
    </row>
    <row r="44" spans="2:15" x14ac:dyDescent="0.25">
      <c r="B44" s="9" t="s">
        <v>44</v>
      </c>
      <c r="C44" s="10" t="s">
        <v>43</v>
      </c>
      <c r="D44" s="10" t="s">
        <v>45</v>
      </c>
      <c r="E44" s="10" t="s">
        <v>12</v>
      </c>
      <c r="F44" s="10">
        <v>150</v>
      </c>
      <c r="G44" s="10">
        <v>64</v>
      </c>
      <c r="H44" s="10" t="s">
        <v>18</v>
      </c>
      <c r="I44" s="10">
        <v>2007</v>
      </c>
      <c r="J44" s="11" t="s">
        <v>46</v>
      </c>
      <c r="K44" s="18" t="str">
        <f t="shared" si="3"/>
        <v>2007Q3</v>
      </c>
      <c r="L44" s="19" t="str">
        <f t="shared" si="0"/>
        <v>Materials2007Q3</v>
      </c>
      <c r="M44" s="19" t="str">
        <f t="shared" si="1"/>
        <v>Middle East2007Q3</v>
      </c>
      <c r="N44" s="19" t="str">
        <f t="shared" si="4"/>
        <v>Roberto Pallino2007Q3</v>
      </c>
      <c r="O44" s="20" t="str">
        <f t="shared" si="2"/>
        <v>Entera DB2007Q3</v>
      </c>
    </row>
    <row r="45" spans="2:15" x14ac:dyDescent="0.25">
      <c r="B45" s="6" t="s">
        <v>37</v>
      </c>
      <c r="C45" s="7" t="s">
        <v>38</v>
      </c>
      <c r="D45" s="7" t="s">
        <v>39</v>
      </c>
      <c r="E45" s="7" t="s">
        <v>29</v>
      </c>
      <c r="F45" s="7">
        <v>700</v>
      </c>
      <c r="G45" s="7">
        <v>534</v>
      </c>
      <c r="H45" s="7" t="s">
        <v>13</v>
      </c>
      <c r="I45" s="7">
        <v>2005</v>
      </c>
      <c r="J45" s="8" t="s">
        <v>40</v>
      </c>
      <c r="K45" s="15" t="str">
        <f t="shared" si="3"/>
        <v>2005Q4</v>
      </c>
      <c r="L45" s="16" t="str">
        <f t="shared" si="0"/>
        <v>Utilities2005Q4</v>
      </c>
      <c r="M45" s="16" t="str">
        <f t="shared" si="1"/>
        <v>Latin America2005Q4</v>
      </c>
      <c r="N45" s="16" t="str">
        <f t="shared" si="4"/>
        <v>Joe Hernandez2005Q4</v>
      </c>
      <c r="O45" s="17" t="str">
        <f t="shared" si="2"/>
        <v>Entera PORTAL2005Q4</v>
      </c>
    </row>
    <row r="46" spans="2:15" x14ac:dyDescent="0.25">
      <c r="B46" s="9" t="s">
        <v>49</v>
      </c>
      <c r="C46" s="10" t="s">
        <v>43</v>
      </c>
      <c r="D46" s="10" t="s">
        <v>16</v>
      </c>
      <c r="E46" s="10" t="s">
        <v>29</v>
      </c>
      <c r="F46" s="10">
        <v>100</v>
      </c>
      <c r="G46" s="10">
        <v>160</v>
      </c>
      <c r="H46" s="10" t="s">
        <v>18</v>
      </c>
      <c r="I46" s="10">
        <v>2003</v>
      </c>
      <c r="J46" s="11" t="s">
        <v>19</v>
      </c>
      <c r="K46" s="18" t="str">
        <f t="shared" si="3"/>
        <v>2003Q3</v>
      </c>
      <c r="L46" s="19" t="str">
        <f t="shared" si="0"/>
        <v>Materials2003Q3</v>
      </c>
      <c r="M46" s="19" t="str">
        <f t="shared" si="1"/>
        <v>North America2003Q3</v>
      </c>
      <c r="N46" s="19" t="str">
        <f t="shared" si="4"/>
        <v>Paul Smith2003Q3</v>
      </c>
      <c r="O46" s="20" t="str">
        <f t="shared" si="2"/>
        <v>Entera PORTAL2003Q3</v>
      </c>
    </row>
    <row r="47" spans="2:15" x14ac:dyDescent="0.25">
      <c r="B47" s="6" t="s">
        <v>50</v>
      </c>
      <c r="C47" s="7" t="s">
        <v>21</v>
      </c>
      <c r="D47" s="7" t="s">
        <v>16</v>
      </c>
      <c r="E47" s="7" t="s">
        <v>26</v>
      </c>
      <c r="F47" s="7">
        <v>600</v>
      </c>
      <c r="G47" s="7">
        <v>884</v>
      </c>
      <c r="H47" s="7" t="s">
        <v>30</v>
      </c>
      <c r="I47" s="7">
        <v>2008</v>
      </c>
      <c r="J47" s="8" t="s">
        <v>19</v>
      </c>
      <c r="K47" s="15" t="str">
        <f t="shared" si="3"/>
        <v>2008Q1</v>
      </c>
      <c r="L47" s="16" t="str">
        <f t="shared" si="0"/>
        <v>Services2008Q1</v>
      </c>
      <c r="M47" s="16" t="str">
        <f t="shared" si="1"/>
        <v>North America2008Q1</v>
      </c>
      <c r="N47" s="16" t="str">
        <f t="shared" si="4"/>
        <v>Paul Smith2008Q1</v>
      </c>
      <c r="O47" s="17" t="str">
        <f t="shared" si="2"/>
        <v>Entera ERP2008Q1</v>
      </c>
    </row>
    <row r="48" spans="2:15" x14ac:dyDescent="0.25">
      <c r="B48" s="9" t="s">
        <v>49</v>
      </c>
      <c r="C48" s="10" t="s">
        <v>43</v>
      </c>
      <c r="D48" s="10" t="s">
        <v>16</v>
      </c>
      <c r="E48" s="10" t="s">
        <v>12</v>
      </c>
      <c r="F48" s="10">
        <v>100</v>
      </c>
      <c r="G48" s="10">
        <v>828</v>
      </c>
      <c r="H48" s="10" t="s">
        <v>18</v>
      </c>
      <c r="I48" s="10">
        <v>2004</v>
      </c>
      <c r="J48" s="11" t="s">
        <v>19</v>
      </c>
      <c r="K48" s="18" t="str">
        <f t="shared" si="3"/>
        <v>2004Q3</v>
      </c>
      <c r="L48" s="19" t="str">
        <f t="shared" si="0"/>
        <v>Materials2004Q3</v>
      </c>
      <c r="M48" s="19" t="str">
        <f t="shared" si="1"/>
        <v>North America2004Q3</v>
      </c>
      <c r="N48" s="19" t="str">
        <f t="shared" si="4"/>
        <v>Paul Smith2004Q3</v>
      </c>
      <c r="O48" s="20" t="str">
        <f t="shared" si="2"/>
        <v>Entera DB2004Q3</v>
      </c>
    </row>
    <row r="49" spans="2:15" x14ac:dyDescent="0.25">
      <c r="B49" s="6" t="s">
        <v>41</v>
      </c>
      <c r="C49" s="7" t="s">
        <v>32</v>
      </c>
      <c r="D49" s="7" t="s">
        <v>11</v>
      </c>
      <c r="E49" s="7" t="s">
        <v>54</v>
      </c>
      <c r="F49" s="7">
        <v>650</v>
      </c>
      <c r="G49" s="7">
        <v>81</v>
      </c>
      <c r="H49" s="7" t="s">
        <v>30</v>
      </c>
      <c r="I49" s="7">
        <v>2003</v>
      </c>
      <c r="J49" s="8" t="s">
        <v>14</v>
      </c>
      <c r="K49" s="15" t="str">
        <f t="shared" si="3"/>
        <v>2003Q1</v>
      </c>
      <c r="L49" s="16" t="str">
        <f t="shared" si="0"/>
        <v>Technology2003Q1</v>
      </c>
      <c r="M49" s="16" t="str">
        <f t="shared" si="1"/>
        <v>Europe2003Q1</v>
      </c>
      <c r="N49" s="16" t="str">
        <f t="shared" si="4"/>
        <v>Heidi Weild2003Q1</v>
      </c>
      <c r="O49" s="17" t="str">
        <f t="shared" si="2"/>
        <v>Entera CRM2003Q1</v>
      </c>
    </row>
    <row r="50" spans="2:15" x14ac:dyDescent="0.25">
      <c r="B50" s="9" t="s">
        <v>58</v>
      </c>
      <c r="C50" s="10" t="s">
        <v>21</v>
      </c>
      <c r="D50" s="10" t="s">
        <v>16</v>
      </c>
      <c r="E50" s="10" t="s">
        <v>17</v>
      </c>
      <c r="F50" s="10">
        <v>600</v>
      </c>
      <c r="G50" s="10">
        <v>835</v>
      </c>
      <c r="H50" s="10" t="s">
        <v>30</v>
      </c>
      <c r="I50" s="10">
        <v>2008</v>
      </c>
      <c r="J50" s="11" t="s">
        <v>19</v>
      </c>
      <c r="K50" s="18" t="str">
        <f t="shared" si="3"/>
        <v>2008Q1</v>
      </c>
      <c r="L50" s="19" t="str">
        <f t="shared" si="0"/>
        <v>Services2008Q1</v>
      </c>
      <c r="M50" s="19" t="str">
        <f t="shared" si="1"/>
        <v>North America2008Q1</v>
      </c>
      <c r="N50" s="19" t="str">
        <f t="shared" si="4"/>
        <v>Paul Smith2008Q1</v>
      </c>
      <c r="O50" s="20" t="str">
        <f t="shared" si="2"/>
        <v>Entera BPA2008Q1</v>
      </c>
    </row>
    <row r="51" spans="2:15" x14ac:dyDescent="0.25">
      <c r="B51" s="6" t="s">
        <v>36</v>
      </c>
      <c r="C51" s="7" t="s">
        <v>10</v>
      </c>
      <c r="D51" s="7" t="s">
        <v>11</v>
      </c>
      <c r="E51" s="7" t="s">
        <v>12</v>
      </c>
      <c r="F51" s="7">
        <v>250</v>
      </c>
      <c r="G51" s="7">
        <v>810</v>
      </c>
      <c r="H51" s="7" t="s">
        <v>27</v>
      </c>
      <c r="I51" s="7">
        <v>2004</v>
      </c>
      <c r="J51" s="8" t="s">
        <v>14</v>
      </c>
      <c r="K51" s="15" t="str">
        <f t="shared" si="3"/>
        <v>2004Q2</v>
      </c>
      <c r="L51" s="16" t="str">
        <f t="shared" si="0"/>
        <v>Consumer Goods2004Q2</v>
      </c>
      <c r="M51" s="16" t="str">
        <f t="shared" si="1"/>
        <v>Europe2004Q2</v>
      </c>
      <c r="N51" s="16" t="str">
        <f t="shared" si="4"/>
        <v>Heidi Weild2004Q2</v>
      </c>
      <c r="O51" s="17" t="str">
        <f t="shared" si="2"/>
        <v>Entera DB2004Q2</v>
      </c>
    </row>
    <row r="52" spans="2:15" x14ac:dyDescent="0.25">
      <c r="B52" s="9" t="s">
        <v>61</v>
      </c>
      <c r="C52" s="10" t="s">
        <v>35</v>
      </c>
      <c r="D52" s="10" t="s">
        <v>11</v>
      </c>
      <c r="E52" s="10" t="s">
        <v>12</v>
      </c>
      <c r="F52" s="10">
        <v>500</v>
      </c>
      <c r="G52" s="10">
        <v>536</v>
      </c>
      <c r="H52" s="10" t="s">
        <v>27</v>
      </c>
      <c r="I52" s="10">
        <v>2006</v>
      </c>
      <c r="J52" s="11" t="s">
        <v>14</v>
      </c>
      <c r="K52" s="18" t="str">
        <f t="shared" si="3"/>
        <v>2006Q2</v>
      </c>
      <c r="L52" s="19" t="str">
        <f t="shared" si="0"/>
        <v>Healthcare2006Q2</v>
      </c>
      <c r="M52" s="19" t="str">
        <f t="shared" si="1"/>
        <v>Europe2006Q2</v>
      </c>
      <c r="N52" s="19" t="str">
        <f t="shared" si="4"/>
        <v>Heidi Weild2006Q2</v>
      </c>
      <c r="O52" s="20" t="str">
        <f t="shared" si="2"/>
        <v>Entera DB2006Q2</v>
      </c>
    </row>
    <row r="53" spans="2:15" x14ac:dyDescent="0.25">
      <c r="B53" s="6" t="s">
        <v>33</v>
      </c>
      <c r="C53" s="7" t="s">
        <v>10</v>
      </c>
      <c r="D53" s="7" t="s">
        <v>11</v>
      </c>
      <c r="E53" s="7" t="s">
        <v>26</v>
      </c>
      <c r="F53" s="7">
        <v>200</v>
      </c>
      <c r="G53" s="7">
        <v>476</v>
      </c>
      <c r="H53" s="7" t="s">
        <v>27</v>
      </c>
      <c r="I53" s="7">
        <v>2005</v>
      </c>
      <c r="J53" s="8" t="s">
        <v>14</v>
      </c>
      <c r="K53" s="15" t="str">
        <f t="shared" si="3"/>
        <v>2005Q2</v>
      </c>
      <c r="L53" s="16" t="str">
        <f t="shared" si="0"/>
        <v>Consumer Goods2005Q2</v>
      </c>
      <c r="M53" s="16" t="str">
        <f t="shared" si="1"/>
        <v>Europe2005Q2</v>
      </c>
      <c r="N53" s="16" t="str">
        <f t="shared" si="4"/>
        <v>Heidi Weild2005Q2</v>
      </c>
      <c r="O53" s="17" t="str">
        <f t="shared" si="2"/>
        <v>Entera ERP2005Q2</v>
      </c>
    </row>
    <row r="54" spans="2:15" x14ac:dyDescent="0.25">
      <c r="B54" s="9" t="s">
        <v>47</v>
      </c>
      <c r="C54" s="10" t="s">
        <v>43</v>
      </c>
      <c r="D54" s="10" t="s">
        <v>39</v>
      </c>
      <c r="E54" s="10" t="s">
        <v>12</v>
      </c>
      <c r="F54" s="10">
        <v>100</v>
      </c>
      <c r="G54" s="10">
        <v>623</v>
      </c>
      <c r="H54" s="10" t="s">
        <v>27</v>
      </c>
      <c r="I54" s="10">
        <v>2006</v>
      </c>
      <c r="J54" s="11" t="s">
        <v>40</v>
      </c>
      <c r="K54" s="18" t="str">
        <f t="shared" si="3"/>
        <v>2006Q2</v>
      </c>
      <c r="L54" s="19" t="str">
        <f t="shared" si="0"/>
        <v>Materials2006Q2</v>
      </c>
      <c r="M54" s="19" t="str">
        <f t="shared" si="1"/>
        <v>Latin America2006Q2</v>
      </c>
      <c r="N54" s="19" t="str">
        <f t="shared" si="4"/>
        <v>Joe Hernandez2006Q2</v>
      </c>
      <c r="O54" s="20" t="str">
        <f t="shared" si="2"/>
        <v>Entera DB2006Q2</v>
      </c>
    </row>
    <row r="55" spans="2:15" x14ac:dyDescent="0.25">
      <c r="B55" s="6" t="s">
        <v>62</v>
      </c>
      <c r="C55" s="7" t="s">
        <v>25</v>
      </c>
      <c r="D55" s="7" t="s">
        <v>22</v>
      </c>
      <c r="E55" s="7" t="s">
        <v>54</v>
      </c>
      <c r="F55" s="7">
        <v>450</v>
      </c>
      <c r="G55" s="7">
        <v>456</v>
      </c>
      <c r="H55" s="7" t="s">
        <v>18</v>
      </c>
      <c r="I55" s="7">
        <v>2003</v>
      </c>
      <c r="J55" s="8" t="s">
        <v>23</v>
      </c>
      <c r="K55" s="15" t="str">
        <f t="shared" si="3"/>
        <v>2003Q3</v>
      </c>
      <c r="L55" s="16" t="str">
        <f t="shared" si="0"/>
        <v>Finance2003Q3</v>
      </c>
      <c r="M55" s="16" t="str">
        <f t="shared" si="1"/>
        <v>Asia Pacific2003Q3</v>
      </c>
      <c r="N55" s="16" t="str">
        <f t="shared" si="4"/>
        <v>Amir Kutra2003Q3</v>
      </c>
      <c r="O55" s="17" t="str">
        <f t="shared" si="2"/>
        <v>Entera CRM2003Q3</v>
      </c>
    </row>
    <row r="56" spans="2:15" x14ac:dyDescent="0.25">
      <c r="B56" s="9" t="s">
        <v>51</v>
      </c>
      <c r="C56" s="10" t="s">
        <v>25</v>
      </c>
      <c r="D56" s="10" t="s">
        <v>11</v>
      </c>
      <c r="E56" s="10" t="s">
        <v>26</v>
      </c>
      <c r="F56" s="10">
        <v>400</v>
      </c>
      <c r="G56" s="10">
        <v>450</v>
      </c>
      <c r="H56" s="10" t="s">
        <v>30</v>
      </c>
      <c r="I56" s="10">
        <v>2005</v>
      </c>
      <c r="J56" s="11" t="s">
        <v>14</v>
      </c>
      <c r="K56" s="18" t="str">
        <f t="shared" si="3"/>
        <v>2005Q1</v>
      </c>
      <c r="L56" s="19" t="str">
        <f t="shared" si="0"/>
        <v>Finance2005Q1</v>
      </c>
      <c r="M56" s="19" t="str">
        <f t="shared" si="1"/>
        <v>Europe2005Q1</v>
      </c>
      <c r="N56" s="19" t="str">
        <f t="shared" si="4"/>
        <v>Heidi Weild2005Q1</v>
      </c>
      <c r="O56" s="20" t="str">
        <f t="shared" si="2"/>
        <v>Entera ERP2005Q1</v>
      </c>
    </row>
    <row r="57" spans="2:15" x14ac:dyDescent="0.25">
      <c r="B57" s="6" t="s">
        <v>41</v>
      </c>
      <c r="C57" s="7" t="s">
        <v>32</v>
      </c>
      <c r="D57" s="7" t="s">
        <v>11</v>
      </c>
      <c r="E57" s="7" t="s">
        <v>26</v>
      </c>
      <c r="F57" s="7">
        <v>650</v>
      </c>
      <c r="G57" s="7">
        <v>830</v>
      </c>
      <c r="H57" s="7" t="s">
        <v>18</v>
      </c>
      <c r="I57" s="7">
        <v>2005</v>
      </c>
      <c r="J57" s="8" t="s">
        <v>14</v>
      </c>
      <c r="K57" s="15" t="str">
        <f t="shared" si="3"/>
        <v>2005Q3</v>
      </c>
      <c r="L57" s="16" t="str">
        <f t="shared" si="0"/>
        <v>Technology2005Q3</v>
      </c>
      <c r="M57" s="16" t="str">
        <f t="shared" si="1"/>
        <v>Europe2005Q3</v>
      </c>
      <c r="N57" s="16" t="str">
        <f t="shared" si="4"/>
        <v>Heidi Weild2005Q3</v>
      </c>
      <c r="O57" s="17" t="str">
        <f t="shared" si="2"/>
        <v>Entera ERP2005Q3</v>
      </c>
    </row>
    <row r="58" spans="2:15" x14ac:dyDescent="0.25">
      <c r="B58" s="9" t="s">
        <v>59</v>
      </c>
      <c r="C58" s="10" t="s">
        <v>25</v>
      </c>
      <c r="D58" s="10" t="s">
        <v>16</v>
      </c>
      <c r="E58" s="10" t="s">
        <v>29</v>
      </c>
      <c r="F58" s="10">
        <v>300</v>
      </c>
      <c r="G58" s="10">
        <v>252</v>
      </c>
      <c r="H58" s="10" t="s">
        <v>30</v>
      </c>
      <c r="I58" s="10">
        <v>2005</v>
      </c>
      <c r="J58" s="11" t="s">
        <v>19</v>
      </c>
      <c r="K58" s="18" t="str">
        <f t="shared" si="3"/>
        <v>2005Q1</v>
      </c>
      <c r="L58" s="19" t="str">
        <f t="shared" si="0"/>
        <v>Finance2005Q1</v>
      </c>
      <c r="M58" s="19" t="str">
        <f t="shared" si="1"/>
        <v>North America2005Q1</v>
      </c>
      <c r="N58" s="19" t="str">
        <f t="shared" si="4"/>
        <v>Paul Smith2005Q1</v>
      </c>
      <c r="O58" s="20" t="str">
        <f t="shared" si="2"/>
        <v>Entera PORTAL2005Q1</v>
      </c>
    </row>
    <row r="59" spans="2:15" x14ac:dyDescent="0.25">
      <c r="B59" s="6" t="s">
        <v>63</v>
      </c>
      <c r="C59" s="7" t="s">
        <v>25</v>
      </c>
      <c r="D59" s="7" t="s">
        <v>16</v>
      </c>
      <c r="E59" s="7" t="s">
        <v>29</v>
      </c>
      <c r="F59" s="7">
        <v>350</v>
      </c>
      <c r="G59" s="7">
        <v>863</v>
      </c>
      <c r="H59" s="7" t="s">
        <v>13</v>
      </c>
      <c r="I59" s="7">
        <v>2006</v>
      </c>
      <c r="J59" s="8" t="s">
        <v>19</v>
      </c>
      <c r="K59" s="15" t="str">
        <f t="shared" si="3"/>
        <v>2006Q4</v>
      </c>
      <c r="L59" s="16" t="str">
        <f t="shared" si="0"/>
        <v>Finance2006Q4</v>
      </c>
      <c r="M59" s="16" t="str">
        <f t="shared" si="1"/>
        <v>North America2006Q4</v>
      </c>
      <c r="N59" s="16" t="str">
        <f t="shared" si="4"/>
        <v>Paul Smith2006Q4</v>
      </c>
      <c r="O59" s="17" t="str">
        <f t="shared" si="2"/>
        <v>Entera PORTAL2006Q4</v>
      </c>
    </row>
    <row r="60" spans="2:15" x14ac:dyDescent="0.25">
      <c r="B60" s="9" t="s">
        <v>53</v>
      </c>
      <c r="C60" s="10" t="s">
        <v>32</v>
      </c>
      <c r="D60" s="10" t="s">
        <v>22</v>
      </c>
      <c r="E60" s="10" t="s">
        <v>29</v>
      </c>
      <c r="F60" s="10">
        <v>650</v>
      </c>
      <c r="G60" s="10">
        <v>769</v>
      </c>
      <c r="H60" s="10" t="s">
        <v>27</v>
      </c>
      <c r="I60" s="10">
        <v>2003</v>
      </c>
      <c r="J60" s="11" t="s">
        <v>23</v>
      </c>
      <c r="K60" s="18" t="str">
        <f t="shared" si="3"/>
        <v>2003Q2</v>
      </c>
      <c r="L60" s="19" t="str">
        <f t="shared" si="0"/>
        <v>Technology2003Q2</v>
      </c>
      <c r="M60" s="19" t="str">
        <f t="shared" si="1"/>
        <v>Asia Pacific2003Q2</v>
      </c>
      <c r="N60" s="19" t="str">
        <f t="shared" si="4"/>
        <v>Amir Kutra2003Q2</v>
      </c>
      <c r="O60" s="20" t="str">
        <f t="shared" si="2"/>
        <v>Entera PORTAL2003Q2</v>
      </c>
    </row>
    <row r="61" spans="2:15" x14ac:dyDescent="0.25">
      <c r="B61" s="6" t="s">
        <v>48</v>
      </c>
      <c r="C61" s="7" t="s">
        <v>10</v>
      </c>
      <c r="D61" s="7" t="s">
        <v>16</v>
      </c>
      <c r="E61" s="7" t="s">
        <v>26</v>
      </c>
      <c r="F61" s="7">
        <v>300</v>
      </c>
      <c r="G61" s="7">
        <v>585</v>
      </c>
      <c r="H61" s="7" t="s">
        <v>27</v>
      </c>
      <c r="I61" s="7">
        <v>2008</v>
      </c>
      <c r="J61" s="8" t="s">
        <v>19</v>
      </c>
      <c r="K61" s="15" t="str">
        <f t="shared" si="3"/>
        <v>2008Q2</v>
      </c>
      <c r="L61" s="16" t="str">
        <f t="shared" si="0"/>
        <v>Consumer Goods2008Q2</v>
      </c>
      <c r="M61" s="16" t="str">
        <f t="shared" si="1"/>
        <v>North America2008Q2</v>
      </c>
      <c r="N61" s="16" t="str">
        <f t="shared" si="4"/>
        <v>Paul Smith2008Q2</v>
      </c>
      <c r="O61" s="17" t="str">
        <f t="shared" si="2"/>
        <v>Entera ERP2008Q2</v>
      </c>
    </row>
    <row r="62" spans="2:15" x14ac:dyDescent="0.25">
      <c r="B62" s="9" t="s">
        <v>9</v>
      </c>
      <c r="C62" s="10" t="s">
        <v>10</v>
      </c>
      <c r="D62" s="10" t="s">
        <v>11</v>
      </c>
      <c r="E62" s="10" t="s">
        <v>17</v>
      </c>
      <c r="F62" s="10">
        <v>250</v>
      </c>
      <c r="G62" s="10">
        <v>436</v>
      </c>
      <c r="H62" s="10" t="s">
        <v>27</v>
      </c>
      <c r="I62" s="10">
        <v>2006</v>
      </c>
      <c r="J62" s="11" t="s">
        <v>14</v>
      </c>
      <c r="K62" s="18" t="str">
        <f t="shared" si="3"/>
        <v>2006Q2</v>
      </c>
      <c r="L62" s="19" t="str">
        <f t="shared" si="0"/>
        <v>Consumer Goods2006Q2</v>
      </c>
      <c r="M62" s="19" t="str">
        <f t="shared" si="1"/>
        <v>Europe2006Q2</v>
      </c>
      <c r="N62" s="19" t="str">
        <f t="shared" si="4"/>
        <v>Heidi Weild2006Q2</v>
      </c>
      <c r="O62" s="20" t="str">
        <f t="shared" si="2"/>
        <v>Entera BPA2006Q2</v>
      </c>
    </row>
    <row r="63" spans="2:15" x14ac:dyDescent="0.25">
      <c r="B63" s="6" t="s">
        <v>64</v>
      </c>
      <c r="C63" s="7" t="s">
        <v>35</v>
      </c>
      <c r="D63" s="7" t="s">
        <v>39</v>
      </c>
      <c r="E63" s="7" t="s">
        <v>26</v>
      </c>
      <c r="F63" s="7">
        <v>450</v>
      </c>
      <c r="G63" s="7">
        <v>161</v>
      </c>
      <c r="H63" s="7" t="s">
        <v>30</v>
      </c>
      <c r="I63" s="7">
        <v>2008</v>
      </c>
      <c r="J63" s="8" t="s">
        <v>40</v>
      </c>
      <c r="K63" s="15" t="str">
        <f t="shared" si="3"/>
        <v>2008Q1</v>
      </c>
      <c r="L63" s="16" t="str">
        <f t="shared" si="0"/>
        <v>Healthcare2008Q1</v>
      </c>
      <c r="M63" s="16" t="str">
        <f t="shared" si="1"/>
        <v>Latin America2008Q1</v>
      </c>
      <c r="N63" s="16" t="str">
        <f t="shared" si="4"/>
        <v>Joe Hernandez2008Q1</v>
      </c>
      <c r="O63" s="17" t="str">
        <f t="shared" si="2"/>
        <v>Entera ERP2008Q1</v>
      </c>
    </row>
    <row r="64" spans="2:15" x14ac:dyDescent="0.25">
      <c r="B64" s="9" t="s">
        <v>36</v>
      </c>
      <c r="C64" s="10" t="s">
        <v>10</v>
      </c>
      <c r="D64" s="10" t="s">
        <v>11</v>
      </c>
      <c r="E64" s="10" t="s">
        <v>26</v>
      </c>
      <c r="F64" s="10">
        <v>300</v>
      </c>
      <c r="G64" s="10">
        <v>801</v>
      </c>
      <c r="H64" s="10" t="s">
        <v>27</v>
      </c>
      <c r="I64" s="10">
        <v>2006</v>
      </c>
      <c r="J64" s="11" t="s">
        <v>14</v>
      </c>
      <c r="K64" s="18" t="str">
        <f t="shared" si="3"/>
        <v>2006Q2</v>
      </c>
      <c r="L64" s="19" t="str">
        <f t="shared" si="0"/>
        <v>Consumer Goods2006Q2</v>
      </c>
      <c r="M64" s="19" t="str">
        <f t="shared" si="1"/>
        <v>Europe2006Q2</v>
      </c>
      <c r="N64" s="19" t="str">
        <f t="shared" si="4"/>
        <v>Heidi Weild2006Q2</v>
      </c>
      <c r="O64" s="20" t="str">
        <f t="shared" si="2"/>
        <v>Entera ERP2006Q2</v>
      </c>
    </row>
    <row r="65" spans="2:15" x14ac:dyDescent="0.25">
      <c r="B65" s="6" t="s">
        <v>51</v>
      </c>
      <c r="C65" s="7" t="s">
        <v>25</v>
      </c>
      <c r="D65" s="7" t="s">
        <v>11</v>
      </c>
      <c r="E65" s="7" t="s">
        <v>54</v>
      </c>
      <c r="F65" s="7">
        <v>400</v>
      </c>
      <c r="G65" s="7">
        <v>156</v>
      </c>
      <c r="H65" s="7" t="s">
        <v>18</v>
      </c>
      <c r="I65" s="7">
        <v>2003</v>
      </c>
      <c r="J65" s="8" t="s">
        <v>14</v>
      </c>
      <c r="K65" s="15" t="str">
        <f t="shared" si="3"/>
        <v>2003Q3</v>
      </c>
      <c r="L65" s="16" t="str">
        <f t="shared" si="0"/>
        <v>Finance2003Q3</v>
      </c>
      <c r="M65" s="16" t="str">
        <f t="shared" si="1"/>
        <v>Europe2003Q3</v>
      </c>
      <c r="N65" s="16" t="str">
        <f t="shared" si="4"/>
        <v>Heidi Weild2003Q3</v>
      </c>
      <c r="O65" s="17" t="str">
        <f t="shared" si="2"/>
        <v>Entera CRM2003Q3</v>
      </c>
    </row>
    <row r="66" spans="2:15" x14ac:dyDescent="0.25">
      <c r="B66" s="9" t="s">
        <v>51</v>
      </c>
      <c r="C66" s="10" t="s">
        <v>25</v>
      </c>
      <c r="D66" s="10" t="s">
        <v>11</v>
      </c>
      <c r="E66" s="10" t="s">
        <v>26</v>
      </c>
      <c r="F66" s="10">
        <v>400</v>
      </c>
      <c r="G66" s="10">
        <v>32</v>
      </c>
      <c r="H66" s="10" t="s">
        <v>13</v>
      </c>
      <c r="I66" s="10">
        <v>2007</v>
      </c>
      <c r="J66" s="11" t="s">
        <v>14</v>
      </c>
      <c r="K66" s="18" t="str">
        <f t="shared" si="3"/>
        <v>2007Q4</v>
      </c>
      <c r="L66" s="19" t="str">
        <f t="shared" si="0"/>
        <v>Finance2007Q4</v>
      </c>
      <c r="M66" s="19" t="str">
        <f t="shared" si="1"/>
        <v>Europe2007Q4</v>
      </c>
      <c r="N66" s="19" t="str">
        <f t="shared" si="4"/>
        <v>Heidi Weild2007Q4</v>
      </c>
      <c r="O66" s="20" t="str">
        <f t="shared" si="2"/>
        <v>Entera ERP2007Q4</v>
      </c>
    </row>
    <row r="67" spans="2:15" x14ac:dyDescent="0.25">
      <c r="B67" s="6" t="s">
        <v>56</v>
      </c>
      <c r="C67" s="7" t="s">
        <v>57</v>
      </c>
      <c r="D67" s="7" t="s">
        <v>22</v>
      </c>
      <c r="E67" s="7" t="s">
        <v>26</v>
      </c>
      <c r="F67" s="7">
        <v>500</v>
      </c>
      <c r="G67" s="7">
        <v>122</v>
      </c>
      <c r="H67" s="7" t="s">
        <v>18</v>
      </c>
      <c r="I67" s="7">
        <v>2003</v>
      </c>
      <c r="J67" s="8" t="s">
        <v>23</v>
      </c>
      <c r="K67" s="15" t="str">
        <f t="shared" si="3"/>
        <v>2003Q3</v>
      </c>
      <c r="L67" s="16" t="str">
        <f t="shared" ref="L67:L130" si="5">C67&amp;K67</f>
        <v>Industrial Goods2003Q3</v>
      </c>
      <c r="M67" s="16" t="str">
        <f t="shared" ref="M67:M130" si="6">D67&amp;K67</f>
        <v>Asia Pacific2003Q3</v>
      </c>
      <c r="N67" s="16" t="str">
        <f t="shared" si="4"/>
        <v>Amir Kutra2003Q3</v>
      </c>
      <c r="O67" s="17" t="str">
        <f t="shared" ref="O67:O130" si="7">E67&amp;K67</f>
        <v>Entera ERP2003Q3</v>
      </c>
    </row>
    <row r="68" spans="2:15" x14ac:dyDescent="0.25">
      <c r="B68" s="9" t="s">
        <v>65</v>
      </c>
      <c r="C68" s="10" t="s">
        <v>10</v>
      </c>
      <c r="D68" s="10" t="s">
        <v>22</v>
      </c>
      <c r="E68" s="10" t="s">
        <v>26</v>
      </c>
      <c r="F68" s="10">
        <v>250</v>
      </c>
      <c r="G68" s="10">
        <v>732</v>
      </c>
      <c r="H68" s="10" t="s">
        <v>13</v>
      </c>
      <c r="I68" s="10">
        <v>2006</v>
      </c>
      <c r="J68" s="11" t="s">
        <v>23</v>
      </c>
      <c r="K68" s="18" t="str">
        <f t="shared" ref="K68:K131" si="8">I68&amp;H68</f>
        <v>2006Q4</v>
      </c>
      <c r="L68" s="19" t="str">
        <f t="shared" si="5"/>
        <v>Consumer Goods2006Q4</v>
      </c>
      <c r="M68" s="19" t="str">
        <f t="shared" si="6"/>
        <v>Asia Pacific2006Q4</v>
      </c>
      <c r="N68" s="19" t="str">
        <f t="shared" si="4"/>
        <v>Amir Kutra2006Q4</v>
      </c>
      <c r="O68" s="20" t="str">
        <f t="shared" si="7"/>
        <v>Entera ERP2006Q4</v>
      </c>
    </row>
    <row r="69" spans="2:15" x14ac:dyDescent="0.25">
      <c r="B69" s="6" t="s">
        <v>33</v>
      </c>
      <c r="C69" s="7" t="s">
        <v>10</v>
      </c>
      <c r="D69" s="7" t="s">
        <v>11</v>
      </c>
      <c r="E69" s="7" t="s">
        <v>54</v>
      </c>
      <c r="F69" s="7">
        <v>200</v>
      </c>
      <c r="G69" s="7">
        <v>344</v>
      </c>
      <c r="H69" s="7" t="s">
        <v>13</v>
      </c>
      <c r="I69" s="7">
        <v>2006</v>
      </c>
      <c r="J69" s="8" t="s">
        <v>14</v>
      </c>
      <c r="K69" s="15" t="str">
        <f t="shared" si="8"/>
        <v>2006Q4</v>
      </c>
      <c r="L69" s="16" t="str">
        <f t="shared" si="5"/>
        <v>Consumer Goods2006Q4</v>
      </c>
      <c r="M69" s="16" t="str">
        <f t="shared" si="6"/>
        <v>Europe2006Q4</v>
      </c>
      <c r="N69" s="16" t="str">
        <f t="shared" ref="N69:N132" si="9">J69&amp;K69</f>
        <v>Heidi Weild2006Q4</v>
      </c>
      <c r="O69" s="17" t="str">
        <f t="shared" si="7"/>
        <v>Entera CRM2006Q4</v>
      </c>
    </row>
    <row r="70" spans="2:15" x14ac:dyDescent="0.25">
      <c r="B70" s="9" t="s">
        <v>55</v>
      </c>
      <c r="C70" s="10" t="s">
        <v>38</v>
      </c>
      <c r="D70" s="10" t="s">
        <v>16</v>
      </c>
      <c r="E70" s="10" t="s">
        <v>12</v>
      </c>
      <c r="F70" s="10">
        <v>700</v>
      </c>
      <c r="G70" s="10">
        <v>974</v>
      </c>
      <c r="H70" s="10" t="s">
        <v>30</v>
      </c>
      <c r="I70" s="10">
        <v>2006</v>
      </c>
      <c r="J70" s="11" t="s">
        <v>19</v>
      </c>
      <c r="K70" s="18" t="str">
        <f t="shared" si="8"/>
        <v>2006Q1</v>
      </c>
      <c r="L70" s="19" t="str">
        <f t="shared" si="5"/>
        <v>Utilities2006Q1</v>
      </c>
      <c r="M70" s="19" t="str">
        <f t="shared" si="6"/>
        <v>North America2006Q1</v>
      </c>
      <c r="N70" s="19" t="str">
        <f t="shared" si="9"/>
        <v>Paul Smith2006Q1</v>
      </c>
      <c r="O70" s="20" t="str">
        <f t="shared" si="7"/>
        <v>Entera DB2006Q1</v>
      </c>
    </row>
    <row r="71" spans="2:15" x14ac:dyDescent="0.25">
      <c r="B71" s="6" t="s">
        <v>61</v>
      </c>
      <c r="C71" s="7" t="s">
        <v>35</v>
      </c>
      <c r="D71" s="7" t="s">
        <v>11</v>
      </c>
      <c r="E71" s="7" t="s">
        <v>54</v>
      </c>
      <c r="F71" s="7">
        <v>500</v>
      </c>
      <c r="G71" s="7">
        <v>929</v>
      </c>
      <c r="H71" s="7" t="s">
        <v>30</v>
      </c>
      <c r="I71" s="7">
        <v>2003</v>
      </c>
      <c r="J71" s="8" t="s">
        <v>14</v>
      </c>
      <c r="K71" s="15" t="str">
        <f t="shared" si="8"/>
        <v>2003Q1</v>
      </c>
      <c r="L71" s="16" t="str">
        <f t="shared" si="5"/>
        <v>Healthcare2003Q1</v>
      </c>
      <c r="M71" s="16" t="str">
        <f t="shared" si="6"/>
        <v>Europe2003Q1</v>
      </c>
      <c r="N71" s="16" t="str">
        <f t="shared" si="9"/>
        <v>Heidi Weild2003Q1</v>
      </c>
      <c r="O71" s="17" t="str">
        <f t="shared" si="7"/>
        <v>Entera CRM2003Q1</v>
      </c>
    </row>
    <row r="72" spans="2:15" x14ac:dyDescent="0.25">
      <c r="B72" s="9" t="s">
        <v>58</v>
      </c>
      <c r="C72" s="10" t="s">
        <v>21</v>
      </c>
      <c r="D72" s="10" t="s">
        <v>16</v>
      </c>
      <c r="E72" s="10" t="s">
        <v>12</v>
      </c>
      <c r="F72" s="10">
        <v>600</v>
      </c>
      <c r="G72" s="10">
        <v>389</v>
      </c>
      <c r="H72" s="10" t="s">
        <v>18</v>
      </c>
      <c r="I72" s="10">
        <v>2004</v>
      </c>
      <c r="J72" s="11" t="s">
        <v>19</v>
      </c>
      <c r="K72" s="18" t="str">
        <f t="shared" si="8"/>
        <v>2004Q3</v>
      </c>
      <c r="L72" s="19" t="str">
        <f t="shared" si="5"/>
        <v>Services2004Q3</v>
      </c>
      <c r="M72" s="19" t="str">
        <f t="shared" si="6"/>
        <v>North America2004Q3</v>
      </c>
      <c r="N72" s="19" t="str">
        <f t="shared" si="9"/>
        <v>Paul Smith2004Q3</v>
      </c>
      <c r="O72" s="20" t="str">
        <f t="shared" si="7"/>
        <v>Entera DB2004Q3</v>
      </c>
    </row>
    <row r="73" spans="2:15" x14ac:dyDescent="0.25">
      <c r="B73" s="6" t="s">
        <v>66</v>
      </c>
      <c r="C73" s="7" t="s">
        <v>25</v>
      </c>
      <c r="D73" s="7" t="s">
        <v>16</v>
      </c>
      <c r="E73" s="7" t="s">
        <v>26</v>
      </c>
      <c r="F73" s="7">
        <v>350</v>
      </c>
      <c r="G73" s="7">
        <v>409</v>
      </c>
      <c r="H73" s="7" t="s">
        <v>27</v>
      </c>
      <c r="I73" s="7">
        <v>2004</v>
      </c>
      <c r="J73" s="8" t="s">
        <v>19</v>
      </c>
      <c r="K73" s="15" t="str">
        <f t="shared" si="8"/>
        <v>2004Q2</v>
      </c>
      <c r="L73" s="16" t="str">
        <f t="shared" si="5"/>
        <v>Finance2004Q2</v>
      </c>
      <c r="M73" s="16" t="str">
        <f t="shared" si="6"/>
        <v>North America2004Q2</v>
      </c>
      <c r="N73" s="16" t="str">
        <f t="shared" si="9"/>
        <v>Paul Smith2004Q2</v>
      </c>
      <c r="O73" s="17" t="str">
        <f t="shared" si="7"/>
        <v>Entera ERP2004Q2</v>
      </c>
    </row>
    <row r="74" spans="2:15" x14ac:dyDescent="0.25">
      <c r="B74" s="9" t="s">
        <v>36</v>
      </c>
      <c r="C74" s="10" t="s">
        <v>10</v>
      </c>
      <c r="D74" s="10" t="s">
        <v>11</v>
      </c>
      <c r="E74" s="10" t="s">
        <v>54</v>
      </c>
      <c r="F74" s="10">
        <v>250</v>
      </c>
      <c r="G74" s="10">
        <v>907</v>
      </c>
      <c r="H74" s="10" t="s">
        <v>30</v>
      </c>
      <c r="I74" s="10">
        <v>2003</v>
      </c>
      <c r="J74" s="11" t="s">
        <v>14</v>
      </c>
      <c r="K74" s="18" t="str">
        <f t="shared" si="8"/>
        <v>2003Q1</v>
      </c>
      <c r="L74" s="19" t="str">
        <f t="shared" si="5"/>
        <v>Consumer Goods2003Q1</v>
      </c>
      <c r="M74" s="19" t="str">
        <f t="shared" si="6"/>
        <v>Europe2003Q1</v>
      </c>
      <c r="N74" s="19" t="str">
        <f t="shared" si="9"/>
        <v>Heidi Weild2003Q1</v>
      </c>
      <c r="O74" s="20" t="str">
        <f t="shared" si="7"/>
        <v>Entera CRM2003Q1</v>
      </c>
    </row>
    <row r="75" spans="2:15" x14ac:dyDescent="0.25">
      <c r="B75" s="6" t="s">
        <v>47</v>
      </c>
      <c r="C75" s="7" t="s">
        <v>43</v>
      </c>
      <c r="D75" s="7" t="s">
        <v>39</v>
      </c>
      <c r="E75" s="7" t="s">
        <v>17</v>
      </c>
      <c r="F75" s="7">
        <v>100</v>
      </c>
      <c r="G75" s="7">
        <v>928</v>
      </c>
      <c r="H75" s="7" t="s">
        <v>27</v>
      </c>
      <c r="I75" s="7">
        <v>2005</v>
      </c>
      <c r="J75" s="8" t="s">
        <v>40</v>
      </c>
      <c r="K75" s="15" t="str">
        <f t="shared" si="8"/>
        <v>2005Q2</v>
      </c>
      <c r="L75" s="16" t="str">
        <f t="shared" si="5"/>
        <v>Materials2005Q2</v>
      </c>
      <c r="M75" s="16" t="str">
        <f t="shared" si="6"/>
        <v>Latin America2005Q2</v>
      </c>
      <c r="N75" s="16" t="str">
        <f t="shared" si="9"/>
        <v>Joe Hernandez2005Q2</v>
      </c>
      <c r="O75" s="17" t="str">
        <f t="shared" si="7"/>
        <v>Entera BPA2005Q2</v>
      </c>
    </row>
    <row r="76" spans="2:15" x14ac:dyDescent="0.25">
      <c r="B76" s="9" t="s">
        <v>56</v>
      </c>
      <c r="C76" s="10" t="s">
        <v>57</v>
      </c>
      <c r="D76" s="10" t="s">
        <v>22</v>
      </c>
      <c r="E76" s="10" t="s">
        <v>17</v>
      </c>
      <c r="F76" s="10">
        <v>550</v>
      </c>
      <c r="G76" s="10">
        <v>928</v>
      </c>
      <c r="H76" s="10" t="s">
        <v>18</v>
      </c>
      <c r="I76" s="10">
        <v>2003</v>
      </c>
      <c r="J76" s="11" t="s">
        <v>23</v>
      </c>
      <c r="K76" s="18" t="str">
        <f t="shared" si="8"/>
        <v>2003Q3</v>
      </c>
      <c r="L76" s="19" t="str">
        <f t="shared" si="5"/>
        <v>Industrial Goods2003Q3</v>
      </c>
      <c r="M76" s="19" t="str">
        <f t="shared" si="6"/>
        <v>Asia Pacific2003Q3</v>
      </c>
      <c r="N76" s="19" t="str">
        <f t="shared" si="9"/>
        <v>Amir Kutra2003Q3</v>
      </c>
      <c r="O76" s="20" t="str">
        <f t="shared" si="7"/>
        <v>Entera BPA2003Q3</v>
      </c>
    </row>
    <row r="77" spans="2:15" x14ac:dyDescent="0.25">
      <c r="B77" s="6" t="s">
        <v>49</v>
      </c>
      <c r="C77" s="7" t="s">
        <v>43</v>
      </c>
      <c r="D77" s="7" t="s">
        <v>16</v>
      </c>
      <c r="E77" s="7" t="s">
        <v>17</v>
      </c>
      <c r="F77" s="7">
        <v>100</v>
      </c>
      <c r="G77" s="7">
        <v>271</v>
      </c>
      <c r="H77" s="7" t="s">
        <v>13</v>
      </c>
      <c r="I77" s="7">
        <v>2007</v>
      </c>
      <c r="J77" s="8" t="s">
        <v>19</v>
      </c>
      <c r="K77" s="15" t="str">
        <f t="shared" si="8"/>
        <v>2007Q4</v>
      </c>
      <c r="L77" s="16" t="str">
        <f t="shared" si="5"/>
        <v>Materials2007Q4</v>
      </c>
      <c r="M77" s="16" t="str">
        <f t="shared" si="6"/>
        <v>North America2007Q4</v>
      </c>
      <c r="N77" s="16" t="str">
        <f t="shared" si="9"/>
        <v>Paul Smith2007Q4</v>
      </c>
      <c r="O77" s="17" t="str">
        <f t="shared" si="7"/>
        <v>Entera BPA2007Q4</v>
      </c>
    </row>
    <row r="78" spans="2:15" x14ac:dyDescent="0.25">
      <c r="B78" s="9" t="s">
        <v>52</v>
      </c>
      <c r="C78" s="10" t="s">
        <v>35</v>
      </c>
      <c r="D78" s="10" t="s">
        <v>16</v>
      </c>
      <c r="E78" s="10" t="s">
        <v>26</v>
      </c>
      <c r="F78" s="10">
        <v>500</v>
      </c>
      <c r="G78" s="10">
        <v>468</v>
      </c>
      <c r="H78" s="10" t="s">
        <v>30</v>
      </c>
      <c r="I78" s="10">
        <v>2007</v>
      </c>
      <c r="J78" s="11" t="s">
        <v>19</v>
      </c>
      <c r="K78" s="18" t="str">
        <f t="shared" si="8"/>
        <v>2007Q1</v>
      </c>
      <c r="L78" s="19" t="str">
        <f t="shared" si="5"/>
        <v>Healthcare2007Q1</v>
      </c>
      <c r="M78" s="19" t="str">
        <f t="shared" si="6"/>
        <v>North America2007Q1</v>
      </c>
      <c r="N78" s="19" t="str">
        <f t="shared" si="9"/>
        <v>Paul Smith2007Q1</v>
      </c>
      <c r="O78" s="20" t="str">
        <f t="shared" si="7"/>
        <v>Entera ERP2007Q1</v>
      </c>
    </row>
    <row r="79" spans="2:15" x14ac:dyDescent="0.25">
      <c r="B79" s="6" t="s">
        <v>63</v>
      </c>
      <c r="C79" s="7" t="s">
        <v>25</v>
      </c>
      <c r="D79" s="7" t="s">
        <v>16</v>
      </c>
      <c r="E79" s="7" t="s">
        <v>54</v>
      </c>
      <c r="F79" s="7">
        <v>350</v>
      </c>
      <c r="G79" s="7">
        <v>913</v>
      </c>
      <c r="H79" s="7" t="s">
        <v>18</v>
      </c>
      <c r="I79" s="7">
        <v>2005</v>
      </c>
      <c r="J79" s="8" t="s">
        <v>19</v>
      </c>
      <c r="K79" s="15" t="str">
        <f t="shared" si="8"/>
        <v>2005Q3</v>
      </c>
      <c r="L79" s="16" t="str">
        <f t="shared" si="5"/>
        <v>Finance2005Q3</v>
      </c>
      <c r="M79" s="16" t="str">
        <f t="shared" si="6"/>
        <v>North America2005Q3</v>
      </c>
      <c r="N79" s="16" t="str">
        <f t="shared" si="9"/>
        <v>Paul Smith2005Q3</v>
      </c>
      <c r="O79" s="17" t="str">
        <f t="shared" si="7"/>
        <v>Entera CRM2005Q3</v>
      </c>
    </row>
    <row r="80" spans="2:15" x14ac:dyDescent="0.25">
      <c r="B80" s="9" t="s">
        <v>37</v>
      </c>
      <c r="C80" s="10" t="s">
        <v>38</v>
      </c>
      <c r="D80" s="10" t="s">
        <v>39</v>
      </c>
      <c r="E80" s="10" t="s">
        <v>12</v>
      </c>
      <c r="F80" s="10">
        <v>700</v>
      </c>
      <c r="G80" s="10">
        <v>438</v>
      </c>
      <c r="H80" s="10" t="s">
        <v>18</v>
      </c>
      <c r="I80" s="10">
        <v>2005</v>
      </c>
      <c r="J80" s="11" t="s">
        <v>40</v>
      </c>
      <c r="K80" s="18" t="str">
        <f t="shared" si="8"/>
        <v>2005Q3</v>
      </c>
      <c r="L80" s="19" t="str">
        <f t="shared" si="5"/>
        <v>Utilities2005Q3</v>
      </c>
      <c r="M80" s="19" t="str">
        <f t="shared" si="6"/>
        <v>Latin America2005Q3</v>
      </c>
      <c r="N80" s="19" t="str">
        <f t="shared" si="9"/>
        <v>Joe Hernandez2005Q3</v>
      </c>
      <c r="O80" s="20" t="str">
        <f t="shared" si="7"/>
        <v>Entera DB2005Q3</v>
      </c>
    </row>
    <row r="81" spans="2:15" x14ac:dyDescent="0.25">
      <c r="B81" s="6" t="s">
        <v>58</v>
      </c>
      <c r="C81" s="7" t="s">
        <v>21</v>
      </c>
      <c r="D81" s="7" t="s">
        <v>16</v>
      </c>
      <c r="E81" s="7" t="s">
        <v>54</v>
      </c>
      <c r="F81" s="7">
        <v>600</v>
      </c>
      <c r="G81" s="7">
        <v>871</v>
      </c>
      <c r="H81" s="7" t="s">
        <v>13</v>
      </c>
      <c r="I81" s="7">
        <v>2007</v>
      </c>
      <c r="J81" s="8" t="s">
        <v>19</v>
      </c>
      <c r="K81" s="15" t="str">
        <f t="shared" si="8"/>
        <v>2007Q4</v>
      </c>
      <c r="L81" s="16" t="str">
        <f t="shared" si="5"/>
        <v>Services2007Q4</v>
      </c>
      <c r="M81" s="16" t="str">
        <f t="shared" si="6"/>
        <v>North America2007Q4</v>
      </c>
      <c r="N81" s="16" t="str">
        <f t="shared" si="9"/>
        <v>Paul Smith2007Q4</v>
      </c>
      <c r="O81" s="17" t="str">
        <f t="shared" si="7"/>
        <v>Entera CRM2007Q4</v>
      </c>
    </row>
    <row r="82" spans="2:15" x14ac:dyDescent="0.25">
      <c r="B82" s="9" t="s">
        <v>60</v>
      </c>
      <c r="C82" s="10" t="s">
        <v>43</v>
      </c>
      <c r="D82" s="10" t="s">
        <v>22</v>
      </c>
      <c r="E82" s="10" t="s">
        <v>54</v>
      </c>
      <c r="F82" s="10">
        <v>150</v>
      </c>
      <c r="G82" s="10">
        <v>969</v>
      </c>
      <c r="H82" s="10" t="s">
        <v>13</v>
      </c>
      <c r="I82" s="10">
        <v>2004</v>
      </c>
      <c r="J82" s="11" t="s">
        <v>23</v>
      </c>
      <c r="K82" s="18" t="str">
        <f t="shared" si="8"/>
        <v>2004Q4</v>
      </c>
      <c r="L82" s="19" t="str">
        <f t="shared" si="5"/>
        <v>Materials2004Q4</v>
      </c>
      <c r="M82" s="19" t="str">
        <f t="shared" si="6"/>
        <v>Asia Pacific2004Q4</v>
      </c>
      <c r="N82" s="19" t="str">
        <f t="shared" si="9"/>
        <v>Amir Kutra2004Q4</v>
      </c>
      <c r="O82" s="20" t="str">
        <f t="shared" si="7"/>
        <v>Entera CRM2004Q4</v>
      </c>
    </row>
    <row r="83" spans="2:15" x14ac:dyDescent="0.25">
      <c r="B83" s="6" t="s">
        <v>36</v>
      </c>
      <c r="C83" s="7" t="s">
        <v>10</v>
      </c>
      <c r="D83" s="7" t="s">
        <v>11</v>
      </c>
      <c r="E83" s="7" t="s">
        <v>29</v>
      </c>
      <c r="F83" s="7">
        <v>250</v>
      </c>
      <c r="G83" s="7">
        <v>959</v>
      </c>
      <c r="H83" s="7" t="s">
        <v>30</v>
      </c>
      <c r="I83" s="7">
        <v>2007</v>
      </c>
      <c r="J83" s="8" t="s">
        <v>14</v>
      </c>
      <c r="K83" s="15" t="str">
        <f t="shared" si="8"/>
        <v>2007Q1</v>
      </c>
      <c r="L83" s="16" t="str">
        <f t="shared" si="5"/>
        <v>Consumer Goods2007Q1</v>
      </c>
      <c r="M83" s="16" t="str">
        <f t="shared" si="6"/>
        <v>Europe2007Q1</v>
      </c>
      <c r="N83" s="16" t="str">
        <f t="shared" si="9"/>
        <v>Heidi Weild2007Q1</v>
      </c>
      <c r="O83" s="17" t="str">
        <f t="shared" si="7"/>
        <v>Entera PORTAL2007Q1</v>
      </c>
    </row>
    <row r="84" spans="2:15" x14ac:dyDescent="0.25">
      <c r="B84" s="9" t="s">
        <v>63</v>
      </c>
      <c r="C84" s="10" t="s">
        <v>25</v>
      </c>
      <c r="D84" s="10" t="s">
        <v>16</v>
      </c>
      <c r="E84" s="10" t="s">
        <v>17</v>
      </c>
      <c r="F84" s="10">
        <v>350</v>
      </c>
      <c r="G84" s="10">
        <v>123</v>
      </c>
      <c r="H84" s="10" t="s">
        <v>30</v>
      </c>
      <c r="I84" s="10">
        <v>2007</v>
      </c>
      <c r="J84" s="11" t="s">
        <v>19</v>
      </c>
      <c r="K84" s="18" t="str">
        <f t="shared" si="8"/>
        <v>2007Q1</v>
      </c>
      <c r="L84" s="19" t="str">
        <f t="shared" si="5"/>
        <v>Finance2007Q1</v>
      </c>
      <c r="M84" s="19" t="str">
        <f t="shared" si="6"/>
        <v>North America2007Q1</v>
      </c>
      <c r="N84" s="19" t="str">
        <f t="shared" si="9"/>
        <v>Paul Smith2007Q1</v>
      </c>
      <c r="O84" s="20" t="str">
        <f t="shared" si="7"/>
        <v>Entera BPA2007Q1</v>
      </c>
    </row>
    <row r="85" spans="2:15" x14ac:dyDescent="0.25">
      <c r="B85" s="6" t="s">
        <v>67</v>
      </c>
      <c r="C85" s="7" t="s">
        <v>25</v>
      </c>
      <c r="D85" s="7" t="s">
        <v>11</v>
      </c>
      <c r="E85" s="7" t="s">
        <v>26</v>
      </c>
      <c r="F85" s="7">
        <v>350</v>
      </c>
      <c r="G85" s="7">
        <v>714</v>
      </c>
      <c r="H85" s="7" t="s">
        <v>30</v>
      </c>
      <c r="I85" s="7">
        <v>2004</v>
      </c>
      <c r="J85" s="8" t="s">
        <v>14</v>
      </c>
      <c r="K85" s="15" t="str">
        <f t="shared" si="8"/>
        <v>2004Q1</v>
      </c>
      <c r="L85" s="16" t="str">
        <f t="shared" si="5"/>
        <v>Finance2004Q1</v>
      </c>
      <c r="M85" s="16" t="str">
        <f t="shared" si="6"/>
        <v>Europe2004Q1</v>
      </c>
      <c r="N85" s="16" t="str">
        <f t="shared" si="9"/>
        <v>Heidi Weild2004Q1</v>
      </c>
      <c r="O85" s="17" t="str">
        <f t="shared" si="7"/>
        <v>Entera ERP2004Q1</v>
      </c>
    </row>
    <row r="86" spans="2:15" x14ac:dyDescent="0.25">
      <c r="B86" s="9" t="s">
        <v>52</v>
      </c>
      <c r="C86" s="10" t="s">
        <v>35</v>
      </c>
      <c r="D86" s="10" t="s">
        <v>16</v>
      </c>
      <c r="E86" s="10" t="s">
        <v>17</v>
      </c>
      <c r="F86" s="10">
        <v>500</v>
      </c>
      <c r="G86" s="10">
        <v>153</v>
      </c>
      <c r="H86" s="10" t="s">
        <v>27</v>
      </c>
      <c r="I86" s="10">
        <v>2005</v>
      </c>
      <c r="J86" s="11" t="s">
        <v>19</v>
      </c>
      <c r="K86" s="18" t="str">
        <f t="shared" si="8"/>
        <v>2005Q2</v>
      </c>
      <c r="L86" s="19" t="str">
        <f t="shared" si="5"/>
        <v>Healthcare2005Q2</v>
      </c>
      <c r="M86" s="19" t="str">
        <f t="shared" si="6"/>
        <v>North America2005Q2</v>
      </c>
      <c r="N86" s="19" t="str">
        <f t="shared" si="9"/>
        <v>Paul Smith2005Q2</v>
      </c>
      <c r="O86" s="20" t="str">
        <f t="shared" si="7"/>
        <v>Entera BPA2005Q2</v>
      </c>
    </row>
    <row r="87" spans="2:15" x14ac:dyDescent="0.25">
      <c r="B87" s="6" t="s">
        <v>59</v>
      </c>
      <c r="C87" s="7" t="s">
        <v>25</v>
      </c>
      <c r="D87" s="7" t="s">
        <v>16</v>
      </c>
      <c r="E87" s="7" t="s">
        <v>17</v>
      </c>
      <c r="F87" s="7">
        <v>300</v>
      </c>
      <c r="G87" s="7">
        <v>596</v>
      </c>
      <c r="H87" s="7" t="s">
        <v>18</v>
      </c>
      <c r="I87" s="7">
        <v>2003</v>
      </c>
      <c r="J87" s="8" t="s">
        <v>19</v>
      </c>
      <c r="K87" s="15" t="str">
        <f t="shared" si="8"/>
        <v>2003Q3</v>
      </c>
      <c r="L87" s="16" t="str">
        <f t="shared" si="5"/>
        <v>Finance2003Q3</v>
      </c>
      <c r="M87" s="16" t="str">
        <f t="shared" si="6"/>
        <v>North America2003Q3</v>
      </c>
      <c r="N87" s="16" t="str">
        <f t="shared" si="9"/>
        <v>Paul Smith2003Q3</v>
      </c>
      <c r="O87" s="17" t="str">
        <f t="shared" si="7"/>
        <v>Entera BPA2003Q3</v>
      </c>
    </row>
    <row r="88" spans="2:15" x14ac:dyDescent="0.25">
      <c r="B88" s="9" t="s">
        <v>15</v>
      </c>
      <c r="C88" s="10" t="s">
        <v>10</v>
      </c>
      <c r="D88" s="10" t="s">
        <v>16</v>
      </c>
      <c r="E88" s="10" t="s">
        <v>26</v>
      </c>
      <c r="F88" s="10">
        <v>200</v>
      </c>
      <c r="G88" s="10">
        <v>371</v>
      </c>
      <c r="H88" s="10" t="s">
        <v>18</v>
      </c>
      <c r="I88" s="10">
        <v>2006</v>
      </c>
      <c r="J88" s="11" t="s">
        <v>19</v>
      </c>
      <c r="K88" s="18" t="str">
        <f t="shared" si="8"/>
        <v>2006Q3</v>
      </c>
      <c r="L88" s="19" t="str">
        <f t="shared" si="5"/>
        <v>Consumer Goods2006Q3</v>
      </c>
      <c r="M88" s="19" t="str">
        <f t="shared" si="6"/>
        <v>North America2006Q3</v>
      </c>
      <c r="N88" s="19" t="str">
        <f t="shared" si="9"/>
        <v>Paul Smith2006Q3</v>
      </c>
      <c r="O88" s="20" t="str">
        <f t="shared" si="7"/>
        <v>Entera ERP2006Q3</v>
      </c>
    </row>
    <row r="89" spans="2:15" x14ac:dyDescent="0.25">
      <c r="B89" s="6" t="s">
        <v>20</v>
      </c>
      <c r="C89" s="7" t="s">
        <v>21</v>
      </c>
      <c r="D89" s="7" t="s">
        <v>22</v>
      </c>
      <c r="E89" s="7" t="s">
        <v>17</v>
      </c>
      <c r="F89" s="7">
        <v>600</v>
      </c>
      <c r="G89" s="7">
        <v>773</v>
      </c>
      <c r="H89" s="7" t="s">
        <v>13</v>
      </c>
      <c r="I89" s="7">
        <v>2008</v>
      </c>
      <c r="J89" s="8" t="s">
        <v>23</v>
      </c>
      <c r="K89" s="15" t="str">
        <f t="shared" si="8"/>
        <v>2008Q4</v>
      </c>
      <c r="L89" s="16" t="str">
        <f t="shared" si="5"/>
        <v>Services2008Q4</v>
      </c>
      <c r="M89" s="16" t="str">
        <f t="shared" si="6"/>
        <v>Asia Pacific2008Q4</v>
      </c>
      <c r="N89" s="16" t="str">
        <f t="shared" si="9"/>
        <v>Amir Kutra2008Q4</v>
      </c>
      <c r="O89" s="17" t="str">
        <f t="shared" si="7"/>
        <v>Entera BPA2008Q4</v>
      </c>
    </row>
    <row r="90" spans="2:15" x14ac:dyDescent="0.25">
      <c r="B90" s="9" t="s">
        <v>33</v>
      </c>
      <c r="C90" s="10" t="s">
        <v>10</v>
      </c>
      <c r="D90" s="10" t="s">
        <v>11</v>
      </c>
      <c r="E90" s="10" t="s">
        <v>26</v>
      </c>
      <c r="F90" s="10">
        <v>200</v>
      </c>
      <c r="G90" s="10">
        <v>828</v>
      </c>
      <c r="H90" s="10" t="s">
        <v>13</v>
      </c>
      <c r="I90" s="10">
        <v>2008</v>
      </c>
      <c r="J90" s="11" t="s">
        <v>14</v>
      </c>
      <c r="K90" s="18" t="str">
        <f t="shared" si="8"/>
        <v>2008Q4</v>
      </c>
      <c r="L90" s="19" t="str">
        <f t="shared" si="5"/>
        <v>Consumer Goods2008Q4</v>
      </c>
      <c r="M90" s="19" t="str">
        <f t="shared" si="6"/>
        <v>Europe2008Q4</v>
      </c>
      <c r="N90" s="19" t="str">
        <f t="shared" si="9"/>
        <v>Heidi Weild2008Q4</v>
      </c>
      <c r="O90" s="20" t="str">
        <f t="shared" si="7"/>
        <v>Entera ERP2008Q4</v>
      </c>
    </row>
    <row r="91" spans="2:15" x14ac:dyDescent="0.25">
      <c r="B91" s="6" t="s">
        <v>56</v>
      </c>
      <c r="C91" s="7" t="s">
        <v>57</v>
      </c>
      <c r="D91" s="7" t="s">
        <v>22</v>
      </c>
      <c r="E91" s="7" t="s">
        <v>12</v>
      </c>
      <c r="F91" s="7">
        <v>500</v>
      </c>
      <c r="G91" s="7">
        <v>877</v>
      </c>
      <c r="H91" s="7" t="s">
        <v>27</v>
      </c>
      <c r="I91" s="7">
        <v>2003</v>
      </c>
      <c r="J91" s="8" t="s">
        <v>23</v>
      </c>
      <c r="K91" s="15" t="str">
        <f t="shared" si="8"/>
        <v>2003Q2</v>
      </c>
      <c r="L91" s="16" t="str">
        <f t="shared" si="5"/>
        <v>Industrial Goods2003Q2</v>
      </c>
      <c r="M91" s="16" t="str">
        <f t="shared" si="6"/>
        <v>Asia Pacific2003Q2</v>
      </c>
      <c r="N91" s="16" t="str">
        <f t="shared" si="9"/>
        <v>Amir Kutra2003Q2</v>
      </c>
      <c r="O91" s="17" t="str">
        <f t="shared" si="7"/>
        <v>Entera DB2003Q2</v>
      </c>
    </row>
    <row r="92" spans="2:15" x14ac:dyDescent="0.25">
      <c r="B92" s="9" t="s">
        <v>52</v>
      </c>
      <c r="C92" s="10" t="s">
        <v>35</v>
      </c>
      <c r="D92" s="10" t="s">
        <v>16</v>
      </c>
      <c r="E92" s="10" t="s">
        <v>54</v>
      </c>
      <c r="F92" s="10">
        <v>500</v>
      </c>
      <c r="G92" s="10">
        <v>228</v>
      </c>
      <c r="H92" s="10" t="s">
        <v>30</v>
      </c>
      <c r="I92" s="10">
        <v>2003</v>
      </c>
      <c r="J92" s="11" t="s">
        <v>19</v>
      </c>
      <c r="K92" s="18" t="str">
        <f t="shared" si="8"/>
        <v>2003Q1</v>
      </c>
      <c r="L92" s="19" t="str">
        <f t="shared" si="5"/>
        <v>Healthcare2003Q1</v>
      </c>
      <c r="M92" s="19" t="str">
        <f t="shared" si="6"/>
        <v>North America2003Q1</v>
      </c>
      <c r="N92" s="19" t="str">
        <f t="shared" si="9"/>
        <v>Paul Smith2003Q1</v>
      </c>
      <c r="O92" s="20" t="str">
        <f t="shared" si="7"/>
        <v>Entera CRM2003Q1</v>
      </c>
    </row>
    <row r="93" spans="2:15" x14ac:dyDescent="0.25">
      <c r="B93" s="6" t="s">
        <v>61</v>
      </c>
      <c r="C93" s="7" t="s">
        <v>35</v>
      </c>
      <c r="D93" s="7" t="s">
        <v>11</v>
      </c>
      <c r="E93" s="7" t="s">
        <v>29</v>
      </c>
      <c r="F93" s="7">
        <v>500</v>
      </c>
      <c r="G93" s="7">
        <v>651</v>
      </c>
      <c r="H93" s="7" t="s">
        <v>13</v>
      </c>
      <c r="I93" s="7">
        <v>2003</v>
      </c>
      <c r="J93" s="8" t="s">
        <v>14</v>
      </c>
      <c r="K93" s="15" t="str">
        <f t="shared" si="8"/>
        <v>2003Q4</v>
      </c>
      <c r="L93" s="16" t="str">
        <f t="shared" si="5"/>
        <v>Healthcare2003Q4</v>
      </c>
      <c r="M93" s="16" t="str">
        <f t="shared" si="6"/>
        <v>Europe2003Q4</v>
      </c>
      <c r="N93" s="16" t="str">
        <f t="shared" si="9"/>
        <v>Heidi Weild2003Q4</v>
      </c>
      <c r="O93" s="17" t="str">
        <f t="shared" si="7"/>
        <v>Entera PORTAL2003Q4</v>
      </c>
    </row>
    <row r="94" spans="2:15" x14ac:dyDescent="0.25">
      <c r="B94" s="9" t="s">
        <v>24</v>
      </c>
      <c r="C94" s="10" t="s">
        <v>25</v>
      </c>
      <c r="D94" s="10" t="s">
        <v>16</v>
      </c>
      <c r="E94" s="10" t="s">
        <v>12</v>
      </c>
      <c r="F94" s="10">
        <v>400</v>
      </c>
      <c r="G94" s="10">
        <v>718</v>
      </c>
      <c r="H94" s="10" t="s">
        <v>13</v>
      </c>
      <c r="I94" s="10">
        <v>2004</v>
      </c>
      <c r="J94" s="11" t="s">
        <v>19</v>
      </c>
      <c r="K94" s="18" t="str">
        <f t="shared" si="8"/>
        <v>2004Q4</v>
      </c>
      <c r="L94" s="19" t="str">
        <f t="shared" si="5"/>
        <v>Finance2004Q4</v>
      </c>
      <c r="M94" s="19" t="str">
        <f t="shared" si="6"/>
        <v>North America2004Q4</v>
      </c>
      <c r="N94" s="19" t="str">
        <f t="shared" si="9"/>
        <v>Paul Smith2004Q4</v>
      </c>
      <c r="O94" s="20" t="str">
        <f t="shared" si="7"/>
        <v>Entera DB2004Q4</v>
      </c>
    </row>
    <row r="95" spans="2:15" x14ac:dyDescent="0.25">
      <c r="B95" s="6" t="s">
        <v>58</v>
      </c>
      <c r="C95" s="7" t="s">
        <v>21</v>
      </c>
      <c r="D95" s="7" t="s">
        <v>16</v>
      </c>
      <c r="E95" s="7" t="s">
        <v>17</v>
      </c>
      <c r="F95" s="7">
        <v>600</v>
      </c>
      <c r="G95" s="7">
        <v>778</v>
      </c>
      <c r="H95" s="7" t="s">
        <v>13</v>
      </c>
      <c r="I95" s="7">
        <v>2005</v>
      </c>
      <c r="J95" s="8" t="s">
        <v>19</v>
      </c>
      <c r="K95" s="15" t="str">
        <f t="shared" si="8"/>
        <v>2005Q4</v>
      </c>
      <c r="L95" s="16" t="str">
        <f t="shared" si="5"/>
        <v>Services2005Q4</v>
      </c>
      <c r="M95" s="16" t="str">
        <f t="shared" si="6"/>
        <v>North America2005Q4</v>
      </c>
      <c r="N95" s="16" t="str">
        <f t="shared" si="9"/>
        <v>Paul Smith2005Q4</v>
      </c>
      <c r="O95" s="17" t="str">
        <f t="shared" si="7"/>
        <v>Entera BPA2005Q4</v>
      </c>
    </row>
    <row r="96" spans="2:15" x14ac:dyDescent="0.25">
      <c r="B96" s="9" t="s">
        <v>55</v>
      </c>
      <c r="C96" s="10" t="s">
        <v>38</v>
      </c>
      <c r="D96" s="10" t="s">
        <v>16</v>
      </c>
      <c r="E96" s="10" t="s">
        <v>54</v>
      </c>
      <c r="F96" s="10">
        <v>700</v>
      </c>
      <c r="G96" s="10">
        <v>461</v>
      </c>
      <c r="H96" s="10" t="s">
        <v>27</v>
      </c>
      <c r="I96" s="10">
        <v>2005</v>
      </c>
      <c r="J96" s="11" t="s">
        <v>19</v>
      </c>
      <c r="K96" s="18" t="str">
        <f t="shared" si="8"/>
        <v>2005Q2</v>
      </c>
      <c r="L96" s="19" t="str">
        <f t="shared" si="5"/>
        <v>Utilities2005Q2</v>
      </c>
      <c r="M96" s="19" t="str">
        <f t="shared" si="6"/>
        <v>North America2005Q2</v>
      </c>
      <c r="N96" s="19" t="str">
        <f t="shared" si="9"/>
        <v>Paul Smith2005Q2</v>
      </c>
      <c r="O96" s="20" t="str">
        <f t="shared" si="7"/>
        <v>Entera CRM2005Q2</v>
      </c>
    </row>
    <row r="97" spans="2:15" x14ac:dyDescent="0.25">
      <c r="B97" s="6" t="s">
        <v>41</v>
      </c>
      <c r="C97" s="7" t="s">
        <v>32</v>
      </c>
      <c r="D97" s="7" t="s">
        <v>11</v>
      </c>
      <c r="E97" s="7" t="s">
        <v>26</v>
      </c>
      <c r="F97" s="7">
        <v>650</v>
      </c>
      <c r="G97" s="7">
        <v>49</v>
      </c>
      <c r="H97" s="7" t="s">
        <v>13</v>
      </c>
      <c r="I97" s="7">
        <v>2005</v>
      </c>
      <c r="J97" s="8" t="s">
        <v>14</v>
      </c>
      <c r="K97" s="15" t="str">
        <f t="shared" si="8"/>
        <v>2005Q4</v>
      </c>
      <c r="L97" s="16" t="str">
        <f t="shared" si="5"/>
        <v>Technology2005Q4</v>
      </c>
      <c r="M97" s="16" t="str">
        <f t="shared" si="6"/>
        <v>Europe2005Q4</v>
      </c>
      <c r="N97" s="16" t="str">
        <f t="shared" si="9"/>
        <v>Heidi Weild2005Q4</v>
      </c>
      <c r="O97" s="17" t="str">
        <f t="shared" si="7"/>
        <v>Entera ERP2005Q4</v>
      </c>
    </row>
    <row r="98" spans="2:15" x14ac:dyDescent="0.25">
      <c r="B98" s="9" t="s">
        <v>52</v>
      </c>
      <c r="C98" s="10" t="s">
        <v>35</v>
      </c>
      <c r="D98" s="10" t="s">
        <v>16</v>
      </c>
      <c r="E98" s="10" t="s">
        <v>29</v>
      </c>
      <c r="F98" s="10">
        <v>500</v>
      </c>
      <c r="G98" s="10">
        <v>576</v>
      </c>
      <c r="H98" s="10" t="s">
        <v>18</v>
      </c>
      <c r="I98" s="10">
        <v>2005</v>
      </c>
      <c r="J98" s="11" t="s">
        <v>19</v>
      </c>
      <c r="K98" s="18" t="str">
        <f t="shared" si="8"/>
        <v>2005Q3</v>
      </c>
      <c r="L98" s="19" t="str">
        <f t="shared" si="5"/>
        <v>Healthcare2005Q3</v>
      </c>
      <c r="M98" s="19" t="str">
        <f t="shared" si="6"/>
        <v>North America2005Q3</v>
      </c>
      <c r="N98" s="19" t="str">
        <f t="shared" si="9"/>
        <v>Paul Smith2005Q3</v>
      </c>
      <c r="O98" s="20" t="str">
        <f t="shared" si="7"/>
        <v>Entera PORTAL2005Q3</v>
      </c>
    </row>
    <row r="99" spans="2:15" x14ac:dyDescent="0.25">
      <c r="B99" s="6" t="s">
        <v>33</v>
      </c>
      <c r="C99" s="7" t="s">
        <v>10</v>
      </c>
      <c r="D99" s="7" t="s">
        <v>11</v>
      </c>
      <c r="E99" s="7" t="s">
        <v>29</v>
      </c>
      <c r="F99" s="7">
        <v>200</v>
      </c>
      <c r="G99" s="7">
        <v>579</v>
      </c>
      <c r="H99" s="7" t="s">
        <v>13</v>
      </c>
      <c r="I99" s="7">
        <v>2006</v>
      </c>
      <c r="J99" s="8" t="s">
        <v>14</v>
      </c>
      <c r="K99" s="15" t="str">
        <f t="shared" si="8"/>
        <v>2006Q4</v>
      </c>
      <c r="L99" s="16" t="str">
        <f t="shared" si="5"/>
        <v>Consumer Goods2006Q4</v>
      </c>
      <c r="M99" s="16" t="str">
        <f t="shared" si="6"/>
        <v>Europe2006Q4</v>
      </c>
      <c r="N99" s="16" t="str">
        <f t="shared" si="9"/>
        <v>Heidi Weild2006Q4</v>
      </c>
      <c r="O99" s="17" t="str">
        <f t="shared" si="7"/>
        <v>Entera PORTAL2006Q4</v>
      </c>
    </row>
    <row r="100" spans="2:15" x14ac:dyDescent="0.25">
      <c r="B100" s="9" t="s">
        <v>20</v>
      </c>
      <c r="C100" s="10" t="s">
        <v>21</v>
      </c>
      <c r="D100" s="10" t="s">
        <v>22</v>
      </c>
      <c r="E100" s="10" t="s">
        <v>54</v>
      </c>
      <c r="F100" s="10">
        <v>600</v>
      </c>
      <c r="G100" s="10">
        <v>449</v>
      </c>
      <c r="H100" s="10" t="s">
        <v>30</v>
      </c>
      <c r="I100" s="10">
        <v>2003</v>
      </c>
      <c r="J100" s="11" t="s">
        <v>23</v>
      </c>
      <c r="K100" s="18" t="str">
        <f t="shared" si="8"/>
        <v>2003Q1</v>
      </c>
      <c r="L100" s="19" t="str">
        <f t="shared" si="5"/>
        <v>Services2003Q1</v>
      </c>
      <c r="M100" s="19" t="str">
        <f t="shared" si="6"/>
        <v>Asia Pacific2003Q1</v>
      </c>
      <c r="N100" s="19" t="str">
        <f t="shared" si="9"/>
        <v>Amir Kutra2003Q1</v>
      </c>
      <c r="O100" s="20" t="str">
        <f t="shared" si="7"/>
        <v>Entera CRM2003Q1</v>
      </c>
    </row>
    <row r="101" spans="2:15" x14ac:dyDescent="0.25">
      <c r="B101" s="6" t="s">
        <v>66</v>
      </c>
      <c r="C101" s="7" t="s">
        <v>25</v>
      </c>
      <c r="D101" s="7" t="s">
        <v>16</v>
      </c>
      <c r="E101" s="7" t="s">
        <v>17</v>
      </c>
      <c r="F101" s="7">
        <v>350</v>
      </c>
      <c r="G101" s="7">
        <v>516</v>
      </c>
      <c r="H101" s="7" t="s">
        <v>27</v>
      </c>
      <c r="I101" s="7">
        <v>2003</v>
      </c>
      <c r="J101" s="8" t="s">
        <v>19</v>
      </c>
      <c r="K101" s="15" t="str">
        <f t="shared" si="8"/>
        <v>2003Q2</v>
      </c>
      <c r="L101" s="16" t="str">
        <f t="shared" si="5"/>
        <v>Finance2003Q2</v>
      </c>
      <c r="M101" s="16" t="str">
        <f t="shared" si="6"/>
        <v>North America2003Q2</v>
      </c>
      <c r="N101" s="16" t="str">
        <f t="shared" si="9"/>
        <v>Paul Smith2003Q2</v>
      </c>
      <c r="O101" s="17" t="str">
        <f t="shared" si="7"/>
        <v>Entera BPA2003Q2</v>
      </c>
    </row>
    <row r="102" spans="2:15" x14ac:dyDescent="0.25">
      <c r="B102" s="9" t="s">
        <v>47</v>
      </c>
      <c r="C102" s="10" t="s">
        <v>43</v>
      </c>
      <c r="D102" s="10" t="s">
        <v>39</v>
      </c>
      <c r="E102" s="10" t="s">
        <v>54</v>
      </c>
      <c r="F102" s="10">
        <v>100</v>
      </c>
      <c r="G102" s="10">
        <v>456</v>
      </c>
      <c r="H102" s="10" t="s">
        <v>13</v>
      </c>
      <c r="I102" s="10">
        <v>2007</v>
      </c>
      <c r="J102" s="11" t="s">
        <v>40</v>
      </c>
      <c r="K102" s="18" t="str">
        <f t="shared" si="8"/>
        <v>2007Q4</v>
      </c>
      <c r="L102" s="19" t="str">
        <f t="shared" si="5"/>
        <v>Materials2007Q4</v>
      </c>
      <c r="M102" s="19" t="str">
        <f t="shared" si="6"/>
        <v>Latin America2007Q4</v>
      </c>
      <c r="N102" s="19" t="str">
        <f t="shared" si="9"/>
        <v>Joe Hernandez2007Q4</v>
      </c>
      <c r="O102" s="20" t="str">
        <f t="shared" si="7"/>
        <v>Entera CRM2007Q4</v>
      </c>
    </row>
    <row r="103" spans="2:15" x14ac:dyDescent="0.25">
      <c r="B103" s="6" t="s">
        <v>52</v>
      </c>
      <c r="C103" s="7" t="s">
        <v>35</v>
      </c>
      <c r="D103" s="7" t="s">
        <v>16</v>
      </c>
      <c r="E103" s="7" t="s">
        <v>26</v>
      </c>
      <c r="F103" s="7">
        <v>500</v>
      </c>
      <c r="G103" s="7">
        <v>959</v>
      </c>
      <c r="H103" s="7" t="s">
        <v>27</v>
      </c>
      <c r="I103" s="7">
        <v>2008</v>
      </c>
      <c r="J103" s="8" t="s">
        <v>19</v>
      </c>
      <c r="K103" s="15" t="str">
        <f t="shared" si="8"/>
        <v>2008Q2</v>
      </c>
      <c r="L103" s="16" t="str">
        <f t="shared" si="5"/>
        <v>Healthcare2008Q2</v>
      </c>
      <c r="M103" s="16" t="str">
        <f t="shared" si="6"/>
        <v>North America2008Q2</v>
      </c>
      <c r="N103" s="16" t="str">
        <f t="shared" si="9"/>
        <v>Paul Smith2008Q2</v>
      </c>
      <c r="O103" s="17" t="str">
        <f t="shared" si="7"/>
        <v>Entera ERP2008Q2</v>
      </c>
    </row>
    <row r="104" spans="2:15" x14ac:dyDescent="0.25">
      <c r="B104" s="9" t="s">
        <v>53</v>
      </c>
      <c r="C104" s="10" t="s">
        <v>32</v>
      </c>
      <c r="D104" s="10" t="s">
        <v>22</v>
      </c>
      <c r="E104" s="10" t="s">
        <v>54</v>
      </c>
      <c r="F104" s="10">
        <v>700</v>
      </c>
      <c r="G104" s="10">
        <v>179</v>
      </c>
      <c r="H104" s="10" t="s">
        <v>13</v>
      </c>
      <c r="I104" s="10">
        <v>2005</v>
      </c>
      <c r="J104" s="11" t="s">
        <v>23</v>
      </c>
      <c r="K104" s="18" t="str">
        <f t="shared" si="8"/>
        <v>2005Q4</v>
      </c>
      <c r="L104" s="19" t="str">
        <f t="shared" si="5"/>
        <v>Technology2005Q4</v>
      </c>
      <c r="M104" s="19" t="str">
        <f t="shared" si="6"/>
        <v>Asia Pacific2005Q4</v>
      </c>
      <c r="N104" s="19" t="str">
        <f t="shared" si="9"/>
        <v>Amir Kutra2005Q4</v>
      </c>
      <c r="O104" s="20" t="str">
        <f t="shared" si="7"/>
        <v>Entera CRM2005Q4</v>
      </c>
    </row>
    <row r="105" spans="2:15" x14ac:dyDescent="0.25">
      <c r="B105" s="6" t="s">
        <v>59</v>
      </c>
      <c r="C105" s="7" t="s">
        <v>25</v>
      </c>
      <c r="D105" s="7" t="s">
        <v>16</v>
      </c>
      <c r="E105" s="7" t="s">
        <v>17</v>
      </c>
      <c r="F105" s="7">
        <v>300</v>
      </c>
      <c r="G105" s="7">
        <v>848</v>
      </c>
      <c r="H105" s="7" t="s">
        <v>13</v>
      </c>
      <c r="I105" s="7">
        <v>2003</v>
      </c>
      <c r="J105" s="8" t="s">
        <v>19</v>
      </c>
      <c r="K105" s="15" t="str">
        <f t="shared" si="8"/>
        <v>2003Q4</v>
      </c>
      <c r="L105" s="16" t="str">
        <f t="shared" si="5"/>
        <v>Finance2003Q4</v>
      </c>
      <c r="M105" s="16" t="str">
        <f t="shared" si="6"/>
        <v>North America2003Q4</v>
      </c>
      <c r="N105" s="16" t="str">
        <f t="shared" si="9"/>
        <v>Paul Smith2003Q4</v>
      </c>
      <c r="O105" s="17" t="str">
        <f t="shared" si="7"/>
        <v>Entera BPA2003Q4</v>
      </c>
    </row>
    <row r="106" spans="2:15" x14ac:dyDescent="0.25">
      <c r="B106" s="9" t="s">
        <v>65</v>
      </c>
      <c r="C106" s="10" t="s">
        <v>10</v>
      </c>
      <c r="D106" s="10" t="s">
        <v>22</v>
      </c>
      <c r="E106" s="10" t="s">
        <v>12</v>
      </c>
      <c r="F106" s="10">
        <v>250</v>
      </c>
      <c r="G106" s="10">
        <v>431</v>
      </c>
      <c r="H106" s="10" t="s">
        <v>30</v>
      </c>
      <c r="I106" s="10">
        <v>2005</v>
      </c>
      <c r="J106" s="11" t="s">
        <v>23</v>
      </c>
      <c r="K106" s="18" t="str">
        <f t="shared" si="8"/>
        <v>2005Q1</v>
      </c>
      <c r="L106" s="19" t="str">
        <f t="shared" si="5"/>
        <v>Consumer Goods2005Q1</v>
      </c>
      <c r="M106" s="19" t="str">
        <f t="shared" si="6"/>
        <v>Asia Pacific2005Q1</v>
      </c>
      <c r="N106" s="19" t="str">
        <f t="shared" si="9"/>
        <v>Amir Kutra2005Q1</v>
      </c>
      <c r="O106" s="20" t="str">
        <f t="shared" si="7"/>
        <v>Entera DB2005Q1</v>
      </c>
    </row>
    <row r="107" spans="2:15" x14ac:dyDescent="0.25">
      <c r="B107" s="6" t="s">
        <v>24</v>
      </c>
      <c r="C107" s="7" t="s">
        <v>25</v>
      </c>
      <c r="D107" s="7" t="s">
        <v>16</v>
      </c>
      <c r="E107" s="7" t="s">
        <v>54</v>
      </c>
      <c r="F107" s="7">
        <v>400</v>
      </c>
      <c r="G107" s="7">
        <v>86</v>
      </c>
      <c r="H107" s="7" t="s">
        <v>13</v>
      </c>
      <c r="I107" s="7">
        <v>2007</v>
      </c>
      <c r="J107" s="8" t="s">
        <v>19</v>
      </c>
      <c r="K107" s="15" t="str">
        <f t="shared" si="8"/>
        <v>2007Q4</v>
      </c>
      <c r="L107" s="16" t="str">
        <f t="shared" si="5"/>
        <v>Finance2007Q4</v>
      </c>
      <c r="M107" s="16" t="str">
        <f t="shared" si="6"/>
        <v>North America2007Q4</v>
      </c>
      <c r="N107" s="16" t="str">
        <f t="shared" si="9"/>
        <v>Paul Smith2007Q4</v>
      </c>
      <c r="O107" s="17" t="str">
        <f t="shared" si="7"/>
        <v>Entera CRM2007Q4</v>
      </c>
    </row>
    <row r="108" spans="2:15" x14ac:dyDescent="0.25">
      <c r="B108" s="9" t="s">
        <v>60</v>
      </c>
      <c r="C108" s="10" t="s">
        <v>43</v>
      </c>
      <c r="D108" s="10" t="s">
        <v>22</v>
      </c>
      <c r="E108" s="10" t="s">
        <v>54</v>
      </c>
      <c r="F108" s="10">
        <v>150</v>
      </c>
      <c r="G108" s="10">
        <v>606</v>
      </c>
      <c r="H108" s="10" t="s">
        <v>13</v>
      </c>
      <c r="I108" s="10">
        <v>2008</v>
      </c>
      <c r="J108" s="11" t="s">
        <v>23</v>
      </c>
      <c r="K108" s="18" t="str">
        <f t="shared" si="8"/>
        <v>2008Q4</v>
      </c>
      <c r="L108" s="19" t="str">
        <f t="shared" si="5"/>
        <v>Materials2008Q4</v>
      </c>
      <c r="M108" s="19" t="str">
        <f t="shared" si="6"/>
        <v>Asia Pacific2008Q4</v>
      </c>
      <c r="N108" s="19" t="str">
        <f t="shared" si="9"/>
        <v>Amir Kutra2008Q4</v>
      </c>
      <c r="O108" s="20" t="str">
        <f t="shared" si="7"/>
        <v>Entera CRM2008Q4</v>
      </c>
    </row>
    <row r="109" spans="2:15" x14ac:dyDescent="0.25">
      <c r="B109" s="6" t="s">
        <v>33</v>
      </c>
      <c r="C109" s="7" t="s">
        <v>10</v>
      </c>
      <c r="D109" s="7" t="s">
        <v>11</v>
      </c>
      <c r="E109" s="7" t="s">
        <v>26</v>
      </c>
      <c r="F109" s="7">
        <v>200</v>
      </c>
      <c r="G109" s="7">
        <v>871</v>
      </c>
      <c r="H109" s="7" t="s">
        <v>18</v>
      </c>
      <c r="I109" s="7">
        <v>2008</v>
      </c>
      <c r="J109" s="8" t="s">
        <v>14</v>
      </c>
      <c r="K109" s="15" t="str">
        <f t="shared" si="8"/>
        <v>2008Q3</v>
      </c>
      <c r="L109" s="16" t="str">
        <f t="shared" si="5"/>
        <v>Consumer Goods2008Q3</v>
      </c>
      <c r="M109" s="16" t="str">
        <f t="shared" si="6"/>
        <v>Europe2008Q3</v>
      </c>
      <c r="N109" s="16" t="str">
        <f t="shared" si="9"/>
        <v>Heidi Weild2008Q3</v>
      </c>
      <c r="O109" s="17" t="str">
        <f t="shared" si="7"/>
        <v>Entera ERP2008Q3</v>
      </c>
    </row>
    <row r="110" spans="2:15" x14ac:dyDescent="0.25">
      <c r="B110" s="9" t="s">
        <v>61</v>
      </c>
      <c r="C110" s="10" t="s">
        <v>35</v>
      </c>
      <c r="D110" s="10" t="s">
        <v>11</v>
      </c>
      <c r="E110" s="10" t="s">
        <v>12</v>
      </c>
      <c r="F110" s="10">
        <v>500</v>
      </c>
      <c r="G110" s="10">
        <v>974</v>
      </c>
      <c r="H110" s="10" t="s">
        <v>27</v>
      </c>
      <c r="I110" s="10">
        <v>2003</v>
      </c>
      <c r="J110" s="11" t="s">
        <v>14</v>
      </c>
      <c r="K110" s="18" t="str">
        <f t="shared" si="8"/>
        <v>2003Q2</v>
      </c>
      <c r="L110" s="19" t="str">
        <f t="shared" si="5"/>
        <v>Healthcare2003Q2</v>
      </c>
      <c r="M110" s="19" t="str">
        <f t="shared" si="6"/>
        <v>Europe2003Q2</v>
      </c>
      <c r="N110" s="19" t="str">
        <f t="shared" si="9"/>
        <v>Heidi Weild2003Q2</v>
      </c>
      <c r="O110" s="20" t="str">
        <f t="shared" si="7"/>
        <v>Entera DB2003Q2</v>
      </c>
    </row>
    <row r="111" spans="2:15" x14ac:dyDescent="0.25">
      <c r="B111" s="6" t="s">
        <v>9</v>
      </c>
      <c r="C111" s="7" t="s">
        <v>10</v>
      </c>
      <c r="D111" s="7" t="s">
        <v>11</v>
      </c>
      <c r="E111" s="7" t="s">
        <v>29</v>
      </c>
      <c r="F111" s="7">
        <v>250</v>
      </c>
      <c r="G111" s="7">
        <v>874</v>
      </c>
      <c r="H111" s="7" t="s">
        <v>13</v>
      </c>
      <c r="I111" s="7">
        <v>2006</v>
      </c>
      <c r="J111" s="8" t="s">
        <v>14</v>
      </c>
      <c r="K111" s="15" t="str">
        <f t="shared" si="8"/>
        <v>2006Q4</v>
      </c>
      <c r="L111" s="16" t="str">
        <f t="shared" si="5"/>
        <v>Consumer Goods2006Q4</v>
      </c>
      <c r="M111" s="16" t="str">
        <f t="shared" si="6"/>
        <v>Europe2006Q4</v>
      </c>
      <c r="N111" s="16" t="str">
        <f t="shared" si="9"/>
        <v>Heidi Weild2006Q4</v>
      </c>
      <c r="O111" s="17" t="str">
        <f t="shared" si="7"/>
        <v>Entera PORTAL2006Q4</v>
      </c>
    </row>
    <row r="112" spans="2:15" x14ac:dyDescent="0.25">
      <c r="B112" s="9" t="s">
        <v>52</v>
      </c>
      <c r="C112" s="10" t="s">
        <v>35</v>
      </c>
      <c r="D112" s="10" t="s">
        <v>16</v>
      </c>
      <c r="E112" s="10" t="s">
        <v>29</v>
      </c>
      <c r="F112" s="10">
        <v>500</v>
      </c>
      <c r="G112" s="10">
        <v>362</v>
      </c>
      <c r="H112" s="10" t="s">
        <v>30</v>
      </c>
      <c r="I112" s="10">
        <v>2007</v>
      </c>
      <c r="J112" s="11" t="s">
        <v>19</v>
      </c>
      <c r="K112" s="18" t="str">
        <f t="shared" si="8"/>
        <v>2007Q1</v>
      </c>
      <c r="L112" s="19" t="str">
        <f t="shared" si="5"/>
        <v>Healthcare2007Q1</v>
      </c>
      <c r="M112" s="19" t="str">
        <f t="shared" si="6"/>
        <v>North America2007Q1</v>
      </c>
      <c r="N112" s="19" t="str">
        <f t="shared" si="9"/>
        <v>Paul Smith2007Q1</v>
      </c>
      <c r="O112" s="20" t="str">
        <f t="shared" si="7"/>
        <v>Entera PORTAL2007Q1</v>
      </c>
    </row>
    <row r="113" spans="2:15" x14ac:dyDescent="0.25">
      <c r="B113" s="6" t="s">
        <v>9</v>
      </c>
      <c r="C113" s="7" t="s">
        <v>10</v>
      </c>
      <c r="D113" s="7" t="s">
        <v>11</v>
      </c>
      <c r="E113" s="7" t="s">
        <v>54</v>
      </c>
      <c r="F113" s="7">
        <v>250</v>
      </c>
      <c r="G113" s="7">
        <v>848</v>
      </c>
      <c r="H113" s="7" t="s">
        <v>30</v>
      </c>
      <c r="I113" s="7">
        <v>2007</v>
      </c>
      <c r="J113" s="8" t="s">
        <v>14</v>
      </c>
      <c r="K113" s="15" t="str">
        <f t="shared" si="8"/>
        <v>2007Q1</v>
      </c>
      <c r="L113" s="16" t="str">
        <f t="shared" si="5"/>
        <v>Consumer Goods2007Q1</v>
      </c>
      <c r="M113" s="16" t="str">
        <f t="shared" si="6"/>
        <v>Europe2007Q1</v>
      </c>
      <c r="N113" s="16" t="str">
        <f t="shared" si="9"/>
        <v>Heidi Weild2007Q1</v>
      </c>
      <c r="O113" s="17" t="str">
        <f t="shared" si="7"/>
        <v>Entera CRM2007Q1</v>
      </c>
    </row>
    <row r="114" spans="2:15" x14ac:dyDescent="0.25">
      <c r="B114" s="9" t="s">
        <v>52</v>
      </c>
      <c r="C114" s="10" t="s">
        <v>35</v>
      </c>
      <c r="D114" s="10" t="s">
        <v>16</v>
      </c>
      <c r="E114" s="10" t="s">
        <v>17</v>
      </c>
      <c r="F114" s="10">
        <v>500</v>
      </c>
      <c r="G114" s="10">
        <v>681</v>
      </c>
      <c r="H114" s="10" t="s">
        <v>27</v>
      </c>
      <c r="I114" s="10">
        <v>2004</v>
      </c>
      <c r="J114" s="11" t="s">
        <v>19</v>
      </c>
      <c r="K114" s="18" t="str">
        <f t="shared" si="8"/>
        <v>2004Q2</v>
      </c>
      <c r="L114" s="19" t="str">
        <f t="shared" si="5"/>
        <v>Healthcare2004Q2</v>
      </c>
      <c r="M114" s="19" t="str">
        <f t="shared" si="6"/>
        <v>North America2004Q2</v>
      </c>
      <c r="N114" s="19" t="str">
        <f t="shared" si="9"/>
        <v>Paul Smith2004Q2</v>
      </c>
      <c r="O114" s="20" t="str">
        <f t="shared" si="7"/>
        <v>Entera BPA2004Q2</v>
      </c>
    </row>
    <row r="115" spans="2:15" x14ac:dyDescent="0.25">
      <c r="B115" s="6" t="s">
        <v>53</v>
      </c>
      <c r="C115" s="7" t="s">
        <v>32</v>
      </c>
      <c r="D115" s="7" t="s">
        <v>22</v>
      </c>
      <c r="E115" s="7" t="s">
        <v>54</v>
      </c>
      <c r="F115" s="7">
        <v>650</v>
      </c>
      <c r="G115" s="7">
        <v>281</v>
      </c>
      <c r="H115" s="7" t="s">
        <v>18</v>
      </c>
      <c r="I115" s="7">
        <v>2008</v>
      </c>
      <c r="J115" s="8" t="s">
        <v>23</v>
      </c>
      <c r="K115" s="15" t="str">
        <f t="shared" si="8"/>
        <v>2008Q3</v>
      </c>
      <c r="L115" s="16" t="str">
        <f t="shared" si="5"/>
        <v>Technology2008Q3</v>
      </c>
      <c r="M115" s="16" t="str">
        <f t="shared" si="6"/>
        <v>Asia Pacific2008Q3</v>
      </c>
      <c r="N115" s="16" t="str">
        <f t="shared" si="9"/>
        <v>Amir Kutra2008Q3</v>
      </c>
      <c r="O115" s="17" t="str">
        <f t="shared" si="7"/>
        <v>Entera CRM2008Q3</v>
      </c>
    </row>
    <row r="116" spans="2:15" x14ac:dyDescent="0.25">
      <c r="B116" s="9" t="s">
        <v>52</v>
      </c>
      <c r="C116" s="10" t="s">
        <v>35</v>
      </c>
      <c r="D116" s="10" t="s">
        <v>16</v>
      </c>
      <c r="E116" s="10" t="s">
        <v>12</v>
      </c>
      <c r="F116" s="10">
        <v>500</v>
      </c>
      <c r="G116" s="10">
        <v>487</v>
      </c>
      <c r="H116" s="10" t="s">
        <v>13</v>
      </c>
      <c r="I116" s="10">
        <v>2003</v>
      </c>
      <c r="J116" s="11" t="s">
        <v>19</v>
      </c>
      <c r="K116" s="18" t="str">
        <f t="shared" si="8"/>
        <v>2003Q4</v>
      </c>
      <c r="L116" s="19" t="str">
        <f t="shared" si="5"/>
        <v>Healthcare2003Q4</v>
      </c>
      <c r="M116" s="19" t="str">
        <f t="shared" si="6"/>
        <v>North America2003Q4</v>
      </c>
      <c r="N116" s="19" t="str">
        <f t="shared" si="9"/>
        <v>Paul Smith2003Q4</v>
      </c>
      <c r="O116" s="20" t="str">
        <f t="shared" si="7"/>
        <v>Entera DB2003Q4</v>
      </c>
    </row>
    <row r="117" spans="2:15" x14ac:dyDescent="0.25">
      <c r="B117" s="6" t="s">
        <v>20</v>
      </c>
      <c r="C117" s="7" t="s">
        <v>21</v>
      </c>
      <c r="D117" s="7" t="s">
        <v>22</v>
      </c>
      <c r="E117" s="7" t="s">
        <v>12</v>
      </c>
      <c r="F117" s="7">
        <v>600</v>
      </c>
      <c r="G117" s="7">
        <v>491</v>
      </c>
      <c r="H117" s="7" t="s">
        <v>30</v>
      </c>
      <c r="I117" s="7">
        <v>2006</v>
      </c>
      <c r="J117" s="8" t="s">
        <v>23</v>
      </c>
      <c r="K117" s="15" t="str">
        <f t="shared" si="8"/>
        <v>2006Q1</v>
      </c>
      <c r="L117" s="16" t="str">
        <f t="shared" si="5"/>
        <v>Services2006Q1</v>
      </c>
      <c r="M117" s="16" t="str">
        <f t="shared" si="6"/>
        <v>Asia Pacific2006Q1</v>
      </c>
      <c r="N117" s="16" t="str">
        <f t="shared" si="9"/>
        <v>Amir Kutra2006Q1</v>
      </c>
      <c r="O117" s="17" t="str">
        <f t="shared" si="7"/>
        <v>Entera DB2006Q1</v>
      </c>
    </row>
    <row r="118" spans="2:15" x14ac:dyDescent="0.25">
      <c r="B118" s="9" t="s">
        <v>34</v>
      </c>
      <c r="C118" s="10" t="s">
        <v>35</v>
      </c>
      <c r="D118" s="10" t="s">
        <v>22</v>
      </c>
      <c r="E118" s="10" t="s">
        <v>12</v>
      </c>
      <c r="F118" s="10">
        <v>450</v>
      </c>
      <c r="G118" s="10">
        <v>640</v>
      </c>
      <c r="H118" s="10" t="s">
        <v>13</v>
      </c>
      <c r="I118" s="10">
        <v>2006</v>
      </c>
      <c r="J118" s="11" t="s">
        <v>23</v>
      </c>
      <c r="K118" s="18" t="str">
        <f t="shared" si="8"/>
        <v>2006Q4</v>
      </c>
      <c r="L118" s="19" t="str">
        <f t="shared" si="5"/>
        <v>Healthcare2006Q4</v>
      </c>
      <c r="M118" s="19" t="str">
        <f t="shared" si="6"/>
        <v>Asia Pacific2006Q4</v>
      </c>
      <c r="N118" s="19" t="str">
        <f t="shared" si="9"/>
        <v>Amir Kutra2006Q4</v>
      </c>
      <c r="O118" s="20" t="str">
        <f t="shared" si="7"/>
        <v>Entera DB2006Q4</v>
      </c>
    </row>
    <row r="119" spans="2:15" x14ac:dyDescent="0.25">
      <c r="B119" s="6" t="s">
        <v>65</v>
      </c>
      <c r="C119" s="7" t="s">
        <v>10</v>
      </c>
      <c r="D119" s="7" t="s">
        <v>22</v>
      </c>
      <c r="E119" s="7" t="s">
        <v>54</v>
      </c>
      <c r="F119" s="7">
        <v>250</v>
      </c>
      <c r="G119" s="7">
        <v>892</v>
      </c>
      <c r="H119" s="7" t="s">
        <v>13</v>
      </c>
      <c r="I119" s="7">
        <v>2008</v>
      </c>
      <c r="J119" s="8" t="s">
        <v>23</v>
      </c>
      <c r="K119" s="15" t="str">
        <f t="shared" si="8"/>
        <v>2008Q4</v>
      </c>
      <c r="L119" s="16" t="str">
        <f t="shared" si="5"/>
        <v>Consumer Goods2008Q4</v>
      </c>
      <c r="M119" s="16" t="str">
        <f t="shared" si="6"/>
        <v>Asia Pacific2008Q4</v>
      </c>
      <c r="N119" s="16" t="str">
        <f t="shared" si="9"/>
        <v>Amir Kutra2008Q4</v>
      </c>
      <c r="O119" s="17" t="str">
        <f t="shared" si="7"/>
        <v>Entera CRM2008Q4</v>
      </c>
    </row>
    <row r="120" spans="2:15" x14ac:dyDescent="0.25">
      <c r="B120" s="9" t="s">
        <v>24</v>
      </c>
      <c r="C120" s="10" t="s">
        <v>25</v>
      </c>
      <c r="D120" s="10" t="s">
        <v>16</v>
      </c>
      <c r="E120" s="10" t="s">
        <v>29</v>
      </c>
      <c r="F120" s="10">
        <v>400</v>
      </c>
      <c r="G120" s="10">
        <v>495</v>
      </c>
      <c r="H120" s="10" t="s">
        <v>13</v>
      </c>
      <c r="I120" s="10">
        <v>2003</v>
      </c>
      <c r="J120" s="11" t="s">
        <v>19</v>
      </c>
      <c r="K120" s="18" t="str">
        <f t="shared" si="8"/>
        <v>2003Q4</v>
      </c>
      <c r="L120" s="19" t="str">
        <f t="shared" si="5"/>
        <v>Finance2003Q4</v>
      </c>
      <c r="M120" s="19" t="str">
        <f t="shared" si="6"/>
        <v>North America2003Q4</v>
      </c>
      <c r="N120" s="19" t="str">
        <f t="shared" si="9"/>
        <v>Paul Smith2003Q4</v>
      </c>
      <c r="O120" s="20" t="str">
        <f t="shared" si="7"/>
        <v>Entera PORTAL2003Q4</v>
      </c>
    </row>
    <row r="121" spans="2:15" x14ac:dyDescent="0.25">
      <c r="B121" s="6" t="s">
        <v>9</v>
      </c>
      <c r="C121" s="7" t="s">
        <v>10</v>
      </c>
      <c r="D121" s="7" t="s">
        <v>11</v>
      </c>
      <c r="E121" s="7" t="s">
        <v>29</v>
      </c>
      <c r="F121" s="7">
        <v>200</v>
      </c>
      <c r="G121" s="7">
        <v>984</v>
      </c>
      <c r="H121" s="7" t="s">
        <v>27</v>
      </c>
      <c r="I121" s="7">
        <v>2006</v>
      </c>
      <c r="J121" s="8" t="s">
        <v>14</v>
      </c>
      <c r="K121" s="15" t="str">
        <f t="shared" si="8"/>
        <v>2006Q2</v>
      </c>
      <c r="L121" s="16" t="str">
        <f t="shared" si="5"/>
        <v>Consumer Goods2006Q2</v>
      </c>
      <c r="M121" s="16" t="str">
        <f t="shared" si="6"/>
        <v>Europe2006Q2</v>
      </c>
      <c r="N121" s="16" t="str">
        <f t="shared" si="9"/>
        <v>Heidi Weild2006Q2</v>
      </c>
      <c r="O121" s="17" t="str">
        <f t="shared" si="7"/>
        <v>Entera PORTAL2006Q2</v>
      </c>
    </row>
    <row r="122" spans="2:15" x14ac:dyDescent="0.25">
      <c r="B122" s="9" t="s">
        <v>65</v>
      </c>
      <c r="C122" s="10" t="s">
        <v>10</v>
      </c>
      <c r="D122" s="10" t="s">
        <v>22</v>
      </c>
      <c r="E122" s="10" t="s">
        <v>29</v>
      </c>
      <c r="F122" s="10">
        <v>250</v>
      </c>
      <c r="G122" s="10">
        <v>719</v>
      </c>
      <c r="H122" s="10" t="s">
        <v>27</v>
      </c>
      <c r="I122" s="10">
        <v>2005</v>
      </c>
      <c r="J122" s="11" t="s">
        <v>23</v>
      </c>
      <c r="K122" s="18" t="str">
        <f t="shared" si="8"/>
        <v>2005Q2</v>
      </c>
      <c r="L122" s="19" t="str">
        <f t="shared" si="5"/>
        <v>Consumer Goods2005Q2</v>
      </c>
      <c r="M122" s="19" t="str">
        <f t="shared" si="6"/>
        <v>Asia Pacific2005Q2</v>
      </c>
      <c r="N122" s="19" t="str">
        <f t="shared" si="9"/>
        <v>Amir Kutra2005Q2</v>
      </c>
      <c r="O122" s="20" t="str">
        <f t="shared" si="7"/>
        <v>Entera PORTAL2005Q2</v>
      </c>
    </row>
    <row r="123" spans="2:15" x14ac:dyDescent="0.25">
      <c r="B123" s="6" t="s">
        <v>24</v>
      </c>
      <c r="C123" s="7" t="s">
        <v>25</v>
      </c>
      <c r="D123" s="7" t="s">
        <v>16</v>
      </c>
      <c r="E123" s="7" t="s">
        <v>12</v>
      </c>
      <c r="F123" s="7">
        <v>400</v>
      </c>
      <c r="G123" s="7">
        <v>173</v>
      </c>
      <c r="H123" s="7" t="s">
        <v>13</v>
      </c>
      <c r="I123" s="7">
        <v>2006</v>
      </c>
      <c r="J123" s="8" t="s">
        <v>19</v>
      </c>
      <c r="K123" s="15" t="str">
        <f t="shared" si="8"/>
        <v>2006Q4</v>
      </c>
      <c r="L123" s="16" t="str">
        <f t="shared" si="5"/>
        <v>Finance2006Q4</v>
      </c>
      <c r="M123" s="16" t="str">
        <f t="shared" si="6"/>
        <v>North America2006Q4</v>
      </c>
      <c r="N123" s="16" t="str">
        <f t="shared" si="9"/>
        <v>Paul Smith2006Q4</v>
      </c>
      <c r="O123" s="17" t="str">
        <f t="shared" si="7"/>
        <v>Entera DB2006Q4</v>
      </c>
    </row>
    <row r="124" spans="2:15" x14ac:dyDescent="0.25">
      <c r="B124" s="9" t="s">
        <v>52</v>
      </c>
      <c r="C124" s="10" t="s">
        <v>35</v>
      </c>
      <c r="D124" s="10" t="s">
        <v>16</v>
      </c>
      <c r="E124" s="10" t="s">
        <v>17</v>
      </c>
      <c r="F124" s="10">
        <v>500</v>
      </c>
      <c r="G124" s="10">
        <v>998</v>
      </c>
      <c r="H124" s="10" t="s">
        <v>13</v>
      </c>
      <c r="I124" s="10">
        <v>2004</v>
      </c>
      <c r="J124" s="11" t="s">
        <v>19</v>
      </c>
      <c r="K124" s="18" t="str">
        <f t="shared" si="8"/>
        <v>2004Q4</v>
      </c>
      <c r="L124" s="19" t="str">
        <f t="shared" si="5"/>
        <v>Healthcare2004Q4</v>
      </c>
      <c r="M124" s="19" t="str">
        <f t="shared" si="6"/>
        <v>North America2004Q4</v>
      </c>
      <c r="N124" s="19" t="str">
        <f t="shared" si="9"/>
        <v>Paul Smith2004Q4</v>
      </c>
      <c r="O124" s="20" t="str">
        <f t="shared" si="7"/>
        <v>Entera BPA2004Q4</v>
      </c>
    </row>
    <row r="125" spans="2:15" x14ac:dyDescent="0.25">
      <c r="B125" s="6" t="s">
        <v>67</v>
      </c>
      <c r="C125" s="7" t="s">
        <v>25</v>
      </c>
      <c r="D125" s="7" t="s">
        <v>11</v>
      </c>
      <c r="E125" s="7" t="s">
        <v>29</v>
      </c>
      <c r="F125" s="7">
        <v>350</v>
      </c>
      <c r="G125" s="7">
        <v>358</v>
      </c>
      <c r="H125" s="7" t="s">
        <v>13</v>
      </c>
      <c r="I125" s="7">
        <v>2008</v>
      </c>
      <c r="J125" s="8" t="s">
        <v>14</v>
      </c>
      <c r="K125" s="15" t="str">
        <f t="shared" si="8"/>
        <v>2008Q4</v>
      </c>
      <c r="L125" s="16" t="str">
        <f t="shared" si="5"/>
        <v>Finance2008Q4</v>
      </c>
      <c r="M125" s="16" t="str">
        <f t="shared" si="6"/>
        <v>Europe2008Q4</v>
      </c>
      <c r="N125" s="16" t="str">
        <f t="shared" si="9"/>
        <v>Heidi Weild2008Q4</v>
      </c>
      <c r="O125" s="17" t="str">
        <f t="shared" si="7"/>
        <v>Entera PORTAL2008Q4</v>
      </c>
    </row>
    <row r="126" spans="2:15" x14ac:dyDescent="0.25">
      <c r="B126" s="9" t="s">
        <v>65</v>
      </c>
      <c r="C126" s="10" t="s">
        <v>10</v>
      </c>
      <c r="D126" s="10" t="s">
        <v>22</v>
      </c>
      <c r="E126" s="10" t="s">
        <v>54</v>
      </c>
      <c r="F126" s="10">
        <v>250</v>
      </c>
      <c r="G126" s="10">
        <v>551</v>
      </c>
      <c r="H126" s="10" t="s">
        <v>13</v>
      </c>
      <c r="I126" s="10">
        <v>2005</v>
      </c>
      <c r="J126" s="11" t="s">
        <v>23</v>
      </c>
      <c r="K126" s="18" t="str">
        <f t="shared" si="8"/>
        <v>2005Q4</v>
      </c>
      <c r="L126" s="19" t="str">
        <f t="shared" si="5"/>
        <v>Consumer Goods2005Q4</v>
      </c>
      <c r="M126" s="19" t="str">
        <f t="shared" si="6"/>
        <v>Asia Pacific2005Q4</v>
      </c>
      <c r="N126" s="19" t="str">
        <f t="shared" si="9"/>
        <v>Amir Kutra2005Q4</v>
      </c>
      <c r="O126" s="20" t="str">
        <f t="shared" si="7"/>
        <v>Entera CRM2005Q4</v>
      </c>
    </row>
    <row r="127" spans="2:15" x14ac:dyDescent="0.25">
      <c r="B127" s="6" t="s">
        <v>36</v>
      </c>
      <c r="C127" s="7" t="s">
        <v>10</v>
      </c>
      <c r="D127" s="7" t="s">
        <v>11</v>
      </c>
      <c r="E127" s="7" t="s">
        <v>29</v>
      </c>
      <c r="F127" s="7">
        <v>250</v>
      </c>
      <c r="G127" s="7">
        <v>948</v>
      </c>
      <c r="H127" s="7" t="s">
        <v>18</v>
      </c>
      <c r="I127" s="7">
        <v>2003</v>
      </c>
      <c r="J127" s="8" t="s">
        <v>14</v>
      </c>
      <c r="K127" s="15" t="str">
        <f t="shared" si="8"/>
        <v>2003Q3</v>
      </c>
      <c r="L127" s="16" t="str">
        <f t="shared" si="5"/>
        <v>Consumer Goods2003Q3</v>
      </c>
      <c r="M127" s="16" t="str">
        <f t="shared" si="6"/>
        <v>Europe2003Q3</v>
      </c>
      <c r="N127" s="16" t="str">
        <f t="shared" si="9"/>
        <v>Heidi Weild2003Q3</v>
      </c>
      <c r="O127" s="17" t="str">
        <f t="shared" si="7"/>
        <v>Entera PORTAL2003Q3</v>
      </c>
    </row>
    <row r="128" spans="2:15" x14ac:dyDescent="0.25">
      <c r="B128" s="9" t="s">
        <v>63</v>
      </c>
      <c r="C128" s="10" t="s">
        <v>25</v>
      </c>
      <c r="D128" s="10" t="s">
        <v>16</v>
      </c>
      <c r="E128" s="10" t="s">
        <v>29</v>
      </c>
      <c r="F128" s="10">
        <v>350</v>
      </c>
      <c r="G128" s="10">
        <v>122</v>
      </c>
      <c r="H128" s="10" t="s">
        <v>18</v>
      </c>
      <c r="I128" s="10">
        <v>2007</v>
      </c>
      <c r="J128" s="11" t="s">
        <v>19</v>
      </c>
      <c r="K128" s="18" t="str">
        <f t="shared" si="8"/>
        <v>2007Q3</v>
      </c>
      <c r="L128" s="19" t="str">
        <f t="shared" si="5"/>
        <v>Finance2007Q3</v>
      </c>
      <c r="M128" s="19" t="str">
        <f t="shared" si="6"/>
        <v>North America2007Q3</v>
      </c>
      <c r="N128" s="19" t="str">
        <f t="shared" si="9"/>
        <v>Paul Smith2007Q3</v>
      </c>
      <c r="O128" s="20" t="str">
        <f t="shared" si="7"/>
        <v>Entera PORTAL2007Q3</v>
      </c>
    </row>
    <row r="129" spans="2:15" x14ac:dyDescent="0.25">
      <c r="B129" s="6" t="s">
        <v>34</v>
      </c>
      <c r="C129" s="7" t="s">
        <v>35</v>
      </c>
      <c r="D129" s="7" t="s">
        <v>22</v>
      </c>
      <c r="E129" s="7" t="s">
        <v>12</v>
      </c>
      <c r="F129" s="7">
        <v>450</v>
      </c>
      <c r="G129" s="7">
        <v>731</v>
      </c>
      <c r="H129" s="7" t="s">
        <v>13</v>
      </c>
      <c r="I129" s="7">
        <v>2005</v>
      </c>
      <c r="J129" s="8" t="s">
        <v>23</v>
      </c>
      <c r="K129" s="15" t="str">
        <f t="shared" si="8"/>
        <v>2005Q4</v>
      </c>
      <c r="L129" s="16" t="str">
        <f t="shared" si="5"/>
        <v>Healthcare2005Q4</v>
      </c>
      <c r="M129" s="16" t="str">
        <f t="shared" si="6"/>
        <v>Asia Pacific2005Q4</v>
      </c>
      <c r="N129" s="16" t="str">
        <f t="shared" si="9"/>
        <v>Amir Kutra2005Q4</v>
      </c>
      <c r="O129" s="17" t="str">
        <f t="shared" si="7"/>
        <v>Entera DB2005Q4</v>
      </c>
    </row>
    <row r="130" spans="2:15" x14ac:dyDescent="0.25">
      <c r="B130" s="9" t="s">
        <v>47</v>
      </c>
      <c r="C130" s="10" t="s">
        <v>43</v>
      </c>
      <c r="D130" s="10" t="s">
        <v>39</v>
      </c>
      <c r="E130" s="10" t="s">
        <v>12</v>
      </c>
      <c r="F130" s="10">
        <v>100</v>
      </c>
      <c r="G130" s="10">
        <v>95</v>
      </c>
      <c r="H130" s="10" t="s">
        <v>30</v>
      </c>
      <c r="I130" s="10">
        <v>2003</v>
      </c>
      <c r="J130" s="11" t="s">
        <v>40</v>
      </c>
      <c r="K130" s="18" t="str">
        <f t="shared" si="8"/>
        <v>2003Q1</v>
      </c>
      <c r="L130" s="19" t="str">
        <f t="shared" si="5"/>
        <v>Materials2003Q1</v>
      </c>
      <c r="M130" s="19" t="str">
        <f t="shared" si="6"/>
        <v>Latin America2003Q1</v>
      </c>
      <c r="N130" s="19" t="str">
        <f t="shared" si="9"/>
        <v>Joe Hernandez2003Q1</v>
      </c>
      <c r="O130" s="20" t="str">
        <f t="shared" si="7"/>
        <v>Entera DB2003Q1</v>
      </c>
    </row>
    <row r="131" spans="2:15" x14ac:dyDescent="0.25">
      <c r="B131" s="6" t="s">
        <v>48</v>
      </c>
      <c r="C131" s="7" t="s">
        <v>10</v>
      </c>
      <c r="D131" s="7" t="s">
        <v>16</v>
      </c>
      <c r="E131" s="7" t="s">
        <v>29</v>
      </c>
      <c r="F131" s="7">
        <v>300</v>
      </c>
      <c r="G131" s="7">
        <v>602</v>
      </c>
      <c r="H131" s="7" t="s">
        <v>18</v>
      </c>
      <c r="I131" s="7">
        <v>2004</v>
      </c>
      <c r="J131" s="8" t="s">
        <v>19</v>
      </c>
      <c r="K131" s="15" t="str">
        <f t="shared" si="8"/>
        <v>2004Q3</v>
      </c>
      <c r="L131" s="16" t="str">
        <f t="shared" ref="L131:L194" si="10">C131&amp;K131</f>
        <v>Consumer Goods2004Q3</v>
      </c>
      <c r="M131" s="16" t="str">
        <f t="shared" ref="M131:M194" si="11">D131&amp;K131</f>
        <v>North America2004Q3</v>
      </c>
      <c r="N131" s="16" t="str">
        <f t="shared" si="9"/>
        <v>Paul Smith2004Q3</v>
      </c>
      <c r="O131" s="17" t="str">
        <f t="shared" ref="O131:O194" si="12">E131&amp;K131</f>
        <v>Entera PORTAL2004Q3</v>
      </c>
    </row>
    <row r="132" spans="2:15" x14ac:dyDescent="0.25">
      <c r="B132" s="9" t="s">
        <v>64</v>
      </c>
      <c r="C132" s="10" t="s">
        <v>35</v>
      </c>
      <c r="D132" s="10" t="s">
        <v>39</v>
      </c>
      <c r="E132" s="10" t="s">
        <v>54</v>
      </c>
      <c r="F132" s="10">
        <v>500</v>
      </c>
      <c r="G132" s="10">
        <v>171</v>
      </c>
      <c r="H132" s="10" t="s">
        <v>30</v>
      </c>
      <c r="I132" s="10">
        <v>2007</v>
      </c>
      <c r="J132" s="11" t="s">
        <v>40</v>
      </c>
      <c r="K132" s="18" t="str">
        <f t="shared" ref="K132:K195" si="13">I132&amp;H132</f>
        <v>2007Q1</v>
      </c>
      <c r="L132" s="19" t="str">
        <f t="shared" si="10"/>
        <v>Healthcare2007Q1</v>
      </c>
      <c r="M132" s="19" t="str">
        <f t="shared" si="11"/>
        <v>Latin America2007Q1</v>
      </c>
      <c r="N132" s="19" t="str">
        <f t="shared" si="9"/>
        <v>Joe Hernandez2007Q1</v>
      </c>
      <c r="O132" s="20" t="str">
        <f t="shared" si="12"/>
        <v>Entera CRM2007Q1</v>
      </c>
    </row>
    <row r="133" spans="2:15" x14ac:dyDescent="0.25">
      <c r="B133" s="6" t="s">
        <v>15</v>
      </c>
      <c r="C133" s="7" t="s">
        <v>10</v>
      </c>
      <c r="D133" s="7" t="s">
        <v>16</v>
      </c>
      <c r="E133" s="7" t="s">
        <v>17</v>
      </c>
      <c r="F133" s="7">
        <v>200</v>
      </c>
      <c r="G133" s="7">
        <v>415</v>
      </c>
      <c r="H133" s="7" t="s">
        <v>18</v>
      </c>
      <c r="I133" s="7">
        <v>2003</v>
      </c>
      <c r="J133" s="8" t="s">
        <v>19</v>
      </c>
      <c r="K133" s="15" t="str">
        <f t="shared" si="13"/>
        <v>2003Q3</v>
      </c>
      <c r="L133" s="16" t="str">
        <f t="shared" si="10"/>
        <v>Consumer Goods2003Q3</v>
      </c>
      <c r="M133" s="16" t="str">
        <f t="shared" si="11"/>
        <v>North America2003Q3</v>
      </c>
      <c r="N133" s="16" t="str">
        <f t="shared" ref="N133:N196" si="14">J133&amp;K133</f>
        <v>Paul Smith2003Q3</v>
      </c>
      <c r="O133" s="17" t="str">
        <f t="shared" si="12"/>
        <v>Entera BPA2003Q3</v>
      </c>
    </row>
    <row r="134" spans="2:15" x14ac:dyDescent="0.25">
      <c r="B134" s="9" t="s">
        <v>65</v>
      </c>
      <c r="C134" s="10" t="s">
        <v>10</v>
      </c>
      <c r="D134" s="10" t="s">
        <v>22</v>
      </c>
      <c r="E134" s="10" t="s">
        <v>12</v>
      </c>
      <c r="F134" s="10">
        <v>250</v>
      </c>
      <c r="G134" s="10">
        <v>254</v>
      </c>
      <c r="H134" s="10" t="s">
        <v>18</v>
      </c>
      <c r="I134" s="10">
        <v>2004</v>
      </c>
      <c r="J134" s="11" t="s">
        <v>23</v>
      </c>
      <c r="K134" s="18" t="str">
        <f t="shared" si="13"/>
        <v>2004Q3</v>
      </c>
      <c r="L134" s="19" t="str">
        <f t="shared" si="10"/>
        <v>Consumer Goods2004Q3</v>
      </c>
      <c r="M134" s="19" t="str">
        <f t="shared" si="11"/>
        <v>Asia Pacific2004Q3</v>
      </c>
      <c r="N134" s="19" t="str">
        <f t="shared" si="14"/>
        <v>Amir Kutra2004Q3</v>
      </c>
      <c r="O134" s="20" t="str">
        <f t="shared" si="12"/>
        <v>Entera DB2004Q3</v>
      </c>
    </row>
    <row r="135" spans="2:15" x14ac:dyDescent="0.25">
      <c r="B135" s="6" t="s">
        <v>48</v>
      </c>
      <c r="C135" s="7" t="s">
        <v>10</v>
      </c>
      <c r="D135" s="7" t="s">
        <v>16</v>
      </c>
      <c r="E135" s="7" t="s">
        <v>26</v>
      </c>
      <c r="F135" s="7">
        <v>300</v>
      </c>
      <c r="G135" s="7">
        <v>454</v>
      </c>
      <c r="H135" s="7" t="s">
        <v>18</v>
      </c>
      <c r="I135" s="7">
        <v>2003</v>
      </c>
      <c r="J135" s="8" t="s">
        <v>19</v>
      </c>
      <c r="K135" s="15" t="str">
        <f t="shared" si="13"/>
        <v>2003Q3</v>
      </c>
      <c r="L135" s="16" t="str">
        <f t="shared" si="10"/>
        <v>Consumer Goods2003Q3</v>
      </c>
      <c r="M135" s="16" t="str">
        <f t="shared" si="11"/>
        <v>North America2003Q3</v>
      </c>
      <c r="N135" s="16" t="str">
        <f t="shared" si="14"/>
        <v>Paul Smith2003Q3</v>
      </c>
      <c r="O135" s="17" t="str">
        <f t="shared" si="12"/>
        <v>Entera ERP2003Q3</v>
      </c>
    </row>
    <row r="136" spans="2:15" x14ac:dyDescent="0.25">
      <c r="B136" s="9" t="s">
        <v>51</v>
      </c>
      <c r="C136" s="10" t="s">
        <v>25</v>
      </c>
      <c r="D136" s="10" t="s">
        <v>11</v>
      </c>
      <c r="E136" s="10" t="s">
        <v>17</v>
      </c>
      <c r="F136" s="10">
        <v>400</v>
      </c>
      <c r="G136" s="10">
        <v>511</v>
      </c>
      <c r="H136" s="10" t="s">
        <v>18</v>
      </c>
      <c r="I136" s="10">
        <v>2005</v>
      </c>
      <c r="J136" s="11" t="s">
        <v>14</v>
      </c>
      <c r="K136" s="18" t="str">
        <f t="shared" si="13"/>
        <v>2005Q3</v>
      </c>
      <c r="L136" s="19" t="str">
        <f t="shared" si="10"/>
        <v>Finance2005Q3</v>
      </c>
      <c r="M136" s="19" t="str">
        <f t="shared" si="11"/>
        <v>Europe2005Q3</v>
      </c>
      <c r="N136" s="19" t="str">
        <f t="shared" si="14"/>
        <v>Heidi Weild2005Q3</v>
      </c>
      <c r="O136" s="20" t="str">
        <f t="shared" si="12"/>
        <v>Entera BPA2005Q3</v>
      </c>
    </row>
    <row r="137" spans="2:15" x14ac:dyDescent="0.25">
      <c r="B137" s="6" t="s">
        <v>63</v>
      </c>
      <c r="C137" s="7" t="s">
        <v>25</v>
      </c>
      <c r="D137" s="7" t="s">
        <v>16</v>
      </c>
      <c r="E137" s="7" t="s">
        <v>54</v>
      </c>
      <c r="F137" s="7">
        <v>350</v>
      </c>
      <c r="G137" s="7">
        <v>316</v>
      </c>
      <c r="H137" s="7" t="s">
        <v>18</v>
      </c>
      <c r="I137" s="7">
        <v>2005</v>
      </c>
      <c r="J137" s="8" t="s">
        <v>19</v>
      </c>
      <c r="K137" s="15" t="str">
        <f t="shared" si="13"/>
        <v>2005Q3</v>
      </c>
      <c r="L137" s="16" t="str">
        <f t="shared" si="10"/>
        <v>Finance2005Q3</v>
      </c>
      <c r="M137" s="16" t="str">
        <f t="shared" si="11"/>
        <v>North America2005Q3</v>
      </c>
      <c r="N137" s="16" t="str">
        <f t="shared" si="14"/>
        <v>Paul Smith2005Q3</v>
      </c>
      <c r="O137" s="17" t="str">
        <f t="shared" si="12"/>
        <v>Entera CRM2005Q3</v>
      </c>
    </row>
    <row r="138" spans="2:15" x14ac:dyDescent="0.25">
      <c r="B138" s="9" t="s">
        <v>53</v>
      </c>
      <c r="C138" s="10" t="s">
        <v>32</v>
      </c>
      <c r="D138" s="10" t="s">
        <v>22</v>
      </c>
      <c r="E138" s="10" t="s">
        <v>12</v>
      </c>
      <c r="F138" s="10">
        <v>650</v>
      </c>
      <c r="G138" s="10">
        <v>838</v>
      </c>
      <c r="H138" s="10" t="s">
        <v>27</v>
      </c>
      <c r="I138" s="10">
        <v>2004</v>
      </c>
      <c r="J138" s="11" t="s">
        <v>23</v>
      </c>
      <c r="K138" s="18" t="str">
        <f t="shared" si="13"/>
        <v>2004Q2</v>
      </c>
      <c r="L138" s="19" t="str">
        <f t="shared" si="10"/>
        <v>Technology2004Q2</v>
      </c>
      <c r="M138" s="19" t="str">
        <f t="shared" si="11"/>
        <v>Asia Pacific2004Q2</v>
      </c>
      <c r="N138" s="19" t="str">
        <f t="shared" si="14"/>
        <v>Amir Kutra2004Q2</v>
      </c>
      <c r="O138" s="20" t="str">
        <f t="shared" si="12"/>
        <v>Entera DB2004Q2</v>
      </c>
    </row>
    <row r="139" spans="2:15" x14ac:dyDescent="0.25">
      <c r="B139" s="6" t="s">
        <v>64</v>
      </c>
      <c r="C139" s="7" t="s">
        <v>35</v>
      </c>
      <c r="D139" s="7" t="s">
        <v>39</v>
      </c>
      <c r="E139" s="7" t="s">
        <v>29</v>
      </c>
      <c r="F139" s="7">
        <v>450</v>
      </c>
      <c r="G139" s="7">
        <v>804</v>
      </c>
      <c r="H139" s="7" t="s">
        <v>18</v>
      </c>
      <c r="I139" s="7">
        <v>2007</v>
      </c>
      <c r="J139" s="8" t="s">
        <v>40</v>
      </c>
      <c r="K139" s="15" t="str">
        <f t="shared" si="13"/>
        <v>2007Q3</v>
      </c>
      <c r="L139" s="16" t="str">
        <f t="shared" si="10"/>
        <v>Healthcare2007Q3</v>
      </c>
      <c r="M139" s="16" t="str">
        <f t="shared" si="11"/>
        <v>Latin America2007Q3</v>
      </c>
      <c r="N139" s="16" t="str">
        <f t="shared" si="14"/>
        <v>Joe Hernandez2007Q3</v>
      </c>
      <c r="O139" s="17" t="str">
        <f t="shared" si="12"/>
        <v>Entera PORTAL2007Q3</v>
      </c>
    </row>
    <row r="140" spans="2:15" x14ac:dyDescent="0.25">
      <c r="B140" s="9" t="s">
        <v>48</v>
      </c>
      <c r="C140" s="10" t="s">
        <v>10</v>
      </c>
      <c r="D140" s="10" t="s">
        <v>16</v>
      </c>
      <c r="E140" s="10" t="s">
        <v>29</v>
      </c>
      <c r="F140" s="10">
        <v>300</v>
      </c>
      <c r="G140" s="10">
        <v>881</v>
      </c>
      <c r="H140" s="10" t="s">
        <v>18</v>
      </c>
      <c r="I140" s="10">
        <v>2006</v>
      </c>
      <c r="J140" s="11" t="s">
        <v>19</v>
      </c>
      <c r="K140" s="18" t="str">
        <f t="shared" si="13"/>
        <v>2006Q3</v>
      </c>
      <c r="L140" s="19" t="str">
        <f t="shared" si="10"/>
        <v>Consumer Goods2006Q3</v>
      </c>
      <c r="M140" s="19" t="str">
        <f t="shared" si="11"/>
        <v>North America2006Q3</v>
      </c>
      <c r="N140" s="19" t="str">
        <f t="shared" si="14"/>
        <v>Paul Smith2006Q3</v>
      </c>
      <c r="O140" s="20" t="str">
        <f t="shared" si="12"/>
        <v>Entera PORTAL2006Q3</v>
      </c>
    </row>
    <row r="141" spans="2:15" x14ac:dyDescent="0.25">
      <c r="B141" s="6" t="s">
        <v>49</v>
      </c>
      <c r="C141" s="7" t="s">
        <v>43</v>
      </c>
      <c r="D141" s="7" t="s">
        <v>16</v>
      </c>
      <c r="E141" s="7" t="s">
        <v>12</v>
      </c>
      <c r="F141" s="7">
        <v>100</v>
      </c>
      <c r="G141" s="7">
        <v>111</v>
      </c>
      <c r="H141" s="7" t="s">
        <v>27</v>
      </c>
      <c r="I141" s="7">
        <v>2003</v>
      </c>
      <c r="J141" s="8" t="s">
        <v>19</v>
      </c>
      <c r="K141" s="15" t="str">
        <f t="shared" si="13"/>
        <v>2003Q2</v>
      </c>
      <c r="L141" s="16" t="str">
        <f t="shared" si="10"/>
        <v>Materials2003Q2</v>
      </c>
      <c r="M141" s="16" t="str">
        <f t="shared" si="11"/>
        <v>North America2003Q2</v>
      </c>
      <c r="N141" s="16" t="str">
        <f t="shared" si="14"/>
        <v>Paul Smith2003Q2</v>
      </c>
      <c r="O141" s="17" t="str">
        <f t="shared" si="12"/>
        <v>Entera DB2003Q2</v>
      </c>
    </row>
    <row r="142" spans="2:15" x14ac:dyDescent="0.25">
      <c r="B142" s="9" t="s">
        <v>67</v>
      </c>
      <c r="C142" s="10" t="s">
        <v>25</v>
      </c>
      <c r="D142" s="10" t="s">
        <v>11</v>
      </c>
      <c r="E142" s="10" t="s">
        <v>26</v>
      </c>
      <c r="F142" s="10">
        <v>350</v>
      </c>
      <c r="G142" s="10">
        <v>651</v>
      </c>
      <c r="H142" s="10" t="s">
        <v>18</v>
      </c>
      <c r="I142" s="10">
        <v>2008</v>
      </c>
      <c r="J142" s="11" t="s">
        <v>14</v>
      </c>
      <c r="K142" s="18" t="str">
        <f t="shared" si="13"/>
        <v>2008Q3</v>
      </c>
      <c r="L142" s="19" t="str">
        <f t="shared" si="10"/>
        <v>Finance2008Q3</v>
      </c>
      <c r="M142" s="19" t="str">
        <f t="shared" si="11"/>
        <v>Europe2008Q3</v>
      </c>
      <c r="N142" s="19" t="str">
        <f t="shared" si="14"/>
        <v>Heidi Weild2008Q3</v>
      </c>
      <c r="O142" s="20" t="str">
        <f t="shared" si="12"/>
        <v>Entera ERP2008Q3</v>
      </c>
    </row>
    <row r="143" spans="2:15" x14ac:dyDescent="0.25">
      <c r="B143" s="6" t="s">
        <v>36</v>
      </c>
      <c r="C143" s="7" t="s">
        <v>10</v>
      </c>
      <c r="D143" s="7" t="s">
        <v>11</v>
      </c>
      <c r="E143" s="7" t="s">
        <v>29</v>
      </c>
      <c r="F143" s="7">
        <v>250</v>
      </c>
      <c r="G143" s="7">
        <v>925</v>
      </c>
      <c r="H143" s="7" t="s">
        <v>30</v>
      </c>
      <c r="I143" s="7">
        <v>2003</v>
      </c>
      <c r="J143" s="8" t="s">
        <v>14</v>
      </c>
      <c r="K143" s="15" t="str">
        <f t="shared" si="13"/>
        <v>2003Q1</v>
      </c>
      <c r="L143" s="16" t="str">
        <f t="shared" si="10"/>
        <v>Consumer Goods2003Q1</v>
      </c>
      <c r="M143" s="16" t="str">
        <f t="shared" si="11"/>
        <v>Europe2003Q1</v>
      </c>
      <c r="N143" s="16" t="str">
        <f t="shared" si="14"/>
        <v>Heidi Weild2003Q1</v>
      </c>
      <c r="O143" s="17" t="str">
        <f t="shared" si="12"/>
        <v>Entera PORTAL2003Q1</v>
      </c>
    </row>
    <row r="144" spans="2:15" x14ac:dyDescent="0.25">
      <c r="B144" s="9" t="s">
        <v>41</v>
      </c>
      <c r="C144" s="10" t="s">
        <v>32</v>
      </c>
      <c r="D144" s="10" t="s">
        <v>11</v>
      </c>
      <c r="E144" s="10" t="s">
        <v>54</v>
      </c>
      <c r="F144" s="10">
        <v>650</v>
      </c>
      <c r="G144" s="10">
        <v>183</v>
      </c>
      <c r="H144" s="10" t="s">
        <v>13</v>
      </c>
      <c r="I144" s="10">
        <v>2003</v>
      </c>
      <c r="J144" s="11" t="s">
        <v>14</v>
      </c>
      <c r="K144" s="18" t="str">
        <f t="shared" si="13"/>
        <v>2003Q4</v>
      </c>
      <c r="L144" s="19" t="str">
        <f t="shared" si="10"/>
        <v>Technology2003Q4</v>
      </c>
      <c r="M144" s="19" t="str">
        <f t="shared" si="11"/>
        <v>Europe2003Q4</v>
      </c>
      <c r="N144" s="19" t="str">
        <f t="shared" si="14"/>
        <v>Heidi Weild2003Q4</v>
      </c>
      <c r="O144" s="20" t="str">
        <f t="shared" si="12"/>
        <v>Entera CRM2003Q4</v>
      </c>
    </row>
    <row r="145" spans="2:15" x14ac:dyDescent="0.25">
      <c r="B145" s="6" t="s">
        <v>47</v>
      </c>
      <c r="C145" s="7" t="s">
        <v>43</v>
      </c>
      <c r="D145" s="7" t="s">
        <v>39</v>
      </c>
      <c r="E145" s="7" t="s">
        <v>54</v>
      </c>
      <c r="F145" s="7">
        <v>100</v>
      </c>
      <c r="G145" s="7">
        <v>590</v>
      </c>
      <c r="H145" s="7" t="s">
        <v>27</v>
      </c>
      <c r="I145" s="7">
        <v>2007</v>
      </c>
      <c r="J145" s="8" t="s">
        <v>40</v>
      </c>
      <c r="K145" s="15" t="str">
        <f t="shared" si="13"/>
        <v>2007Q2</v>
      </c>
      <c r="L145" s="16" t="str">
        <f t="shared" si="10"/>
        <v>Materials2007Q2</v>
      </c>
      <c r="M145" s="16" t="str">
        <f t="shared" si="11"/>
        <v>Latin America2007Q2</v>
      </c>
      <c r="N145" s="16" t="str">
        <f t="shared" si="14"/>
        <v>Joe Hernandez2007Q2</v>
      </c>
      <c r="O145" s="17" t="str">
        <f t="shared" si="12"/>
        <v>Entera CRM2007Q2</v>
      </c>
    </row>
    <row r="146" spans="2:15" x14ac:dyDescent="0.25">
      <c r="B146" s="9" t="s">
        <v>67</v>
      </c>
      <c r="C146" s="10" t="s">
        <v>25</v>
      </c>
      <c r="D146" s="10" t="s">
        <v>11</v>
      </c>
      <c r="E146" s="10" t="s">
        <v>54</v>
      </c>
      <c r="F146" s="10">
        <v>350</v>
      </c>
      <c r="G146" s="10">
        <v>951</v>
      </c>
      <c r="H146" s="10" t="s">
        <v>27</v>
      </c>
      <c r="I146" s="10">
        <v>2007</v>
      </c>
      <c r="J146" s="11" t="s">
        <v>14</v>
      </c>
      <c r="K146" s="18" t="str">
        <f t="shared" si="13"/>
        <v>2007Q2</v>
      </c>
      <c r="L146" s="19" t="str">
        <f t="shared" si="10"/>
        <v>Finance2007Q2</v>
      </c>
      <c r="M146" s="19" t="str">
        <f t="shared" si="11"/>
        <v>Europe2007Q2</v>
      </c>
      <c r="N146" s="19" t="str">
        <f t="shared" si="14"/>
        <v>Heidi Weild2007Q2</v>
      </c>
      <c r="O146" s="20" t="str">
        <f t="shared" si="12"/>
        <v>Entera CRM2007Q2</v>
      </c>
    </row>
    <row r="147" spans="2:15" x14ac:dyDescent="0.25">
      <c r="B147" s="6" t="s">
        <v>50</v>
      </c>
      <c r="C147" s="7" t="s">
        <v>21</v>
      </c>
      <c r="D147" s="7" t="s">
        <v>16</v>
      </c>
      <c r="E147" s="7" t="s">
        <v>54</v>
      </c>
      <c r="F147" s="7">
        <v>550</v>
      </c>
      <c r="G147" s="7">
        <v>694</v>
      </c>
      <c r="H147" s="7" t="s">
        <v>18</v>
      </c>
      <c r="I147" s="7">
        <v>2008</v>
      </c>
      <c r="J147" s="8" t="s">
        <v>19</v>
      </c>
      <c r="K147" s="15" t="str">
        <f t="shared" si="13"/>
        <v>2008Q3</v>
      </c>
      <c r="L147" s="16" t="str">
        <f t="shared" si="10"/>
        <v>Services2008Q3</v>
      </c>
      <c r="M147" s="16" t="str">
        <f t="shared" si="11"/>
        <v>North America2008Q3</v>
      </c>
      <c r="N147" s="16" t="str">
        <f t="shared" si="14"/>
        <v>Paul Smith2008Q3</v>
      </c>
      <c r="O147" s="17" t="str">
        <f t="shared" si="12"/>
        <v>Entera CRM2008Q3</v>
      </c>
    </row>
    <row r="148" spans="2:15" x14ac:dyDescent="0.25">
      <c r="B148" s="9" t="s">
        <v>28</v>
      </c>
      <c r="C148" s="10" t="s">
        <v>21</v>
      </c>
      <c r="D148" s="10" t="s">
        <v>16</v>
      </c>
      <c r="E148" s="10" t="s">
        <v>26</v>
      </c>
      <c r="F148" s="10">
        <v>550</v>
      </c>
      <c r="G148" s="10">
        <v>235</v>
      </c>
      <c r="H148" s="10" t="s">
        <v>18</v>
      </c>
      <c r="I148" s="10">
        <v>2006</v>
      </c>
      <c r="J148" s="11" t="s">
        <v>19</v>
      </c>
      <c r="K148" s="18" t="str">
        <f t="shared" si="13"/>
        <v>2006Q3</v>
      </c>
      <c r="L148" s="19" t="str">
        <f t="shared" si="10"/>
        <v>Services2006Q3</v>
      </c>
      <c r="M148" s="19" t="str">
        <f t="shared" si="11"/>
        <v>North America2006Q3</v>
      </c>
      <c r="N148" s="19" t="str">
        <f t="shared" si="14"/>
        <v>Paul Smith2006Q3</v>
      </c>
      <c r="O148" s="20" t="str">
        <f t="shared" si="12"/>
        <v>Entera ERP2006Q3</v>
      </c>
    </row>
    <row r="149" spans="2:15" x14ac:dyDescent="0.25">
      <c r="B149" s="6" t="s">
        <v>36</v>
      </c>
      <c r="C149" s="7" t="s">
        <v>10</v>
      </c>
      <c r="D149" s="7" t="s">
        <v>11</v>
      </c>
      <c r="E149" s="7" t="s">
        <v>26</v>
      </c>
      <c r="F149" s="7">
        <v>250</v>
      </c>
      <c r="G149" s="7">
        <v>622</v>
      </c>
      <c r="H149" s="7" t="s">
        <v>27</v>
      </c>
      <c r="I149" s="7">
        <v>2003</v>
      </c>
      <c r="J149" s="8" t="s">
        <v>14</v>
      </c>
      <c r="K149" s="15" t="str">
        <f t="shared" si="13"/>
        <v>2003Q2</v>
      </c>
      <c r="L149" s="16" t="str">
        <f t="shared" si="10"/>
        <v>Consumer Goods2003Q2</v>
      </c>
      <c r="M149" s="16" t="str">
        <f t="shared" si="11"/>
        <v>Europe2003Q2</v>
      </c>
      <c r="N149" s="16" t="str">
        <f t="shared" si="14"/>
        <v>Heidi Weild2003Q2</v>
      </c>
      <c r="O149" s="17" t="str">
        <f t="shared" si="12"/>
        <v>Entera ERP2003Q2</v>
      </c>
    </row>
    <row r="150" spans="2:15" x14ac:dyDescent="0.25">
      <c r="B150" s="9" t="s">
        <v>66</v>
      </c>
      <c r="C150" s="10" t="s">
        <v>25</v>
      </c>
      <c r="D150" s="10" t="s">
        <v>16</v>
      </c>
      <c r="E150" s="10" t="s">
        <v>17</v>
      </c>
      <c r="F150" s="10">
        <v>350</v>
      </c>
      <c r="G150" s="10">
        <v>237</v>
      </c>
      <c r="H150" s="10" t="s">
        <v>27</v>
      </c>
      <c r="I150" s="10">
        <v>2008</v>
      </c>
      <c r="J150" s="11" t="s">
        <v>19</v>
      </c>
      <c r="K150" s="18" t="str">
        <f t="shared" si="13"/>
        <v>2008Q2</v>
      </c>
      <c r="L150" s="19" t="str">
        <f t="shared" si="10"/>
        <v>Finance2008Q2</v>
      </c>
      <c r="M150" s="19" t="str">
        <f t="shared" si="11"/>
        <v>North America2008Q2</v>
      </c>
      <c r="N150" s="19" t="str">
        <f t="shared" si="14"/>
        <v>Paul Smith2008Q2</v>
      </c>
      <c r="O150" s="20" t="str">
        <f t="shared" si="12"/>
        <v>Entera BPA2008Q2</v>
      </c>
    </row>
    <row r="151" spans="2:15" x14ac:dyDescent="0.25">
      <c r="B151" s="6" t="s">
        <v>66</v>
      </c>
      <c r="C151" s="7" t="s">
        <v>25</v>
      </c>
      <c r="D151" s="7" t="s">
        <v>16</v>
      </c>
      <c r="E151" s="7" t="s">
        <v>17</v>
      </c>
      <c r="F151" s="7">
        <v>300</v>
      </c>
      <c r="G151" s="7">
        <v>98</v>
      </c>
      <c r="H151" s="7" t="s">
        <v>30</v>
      </c>
      <c r="I151" s="7">
        <v>2003</v>
      </c>
      <c r="J151" s="8" t="s">
        <v>19</v>
      </c>
      <c r="K151" s="15" t="str">
        <f t="shared" si="13"/>
        <v>2003Q1</v>
      </c>
      <c r="L151" s="16" t="str">
        <f t="shared" si="10"/>
        <v>Finance2003Q1</v>
      </c>
      <c r="M151" s="16" t="str">
        <f t="shared" si="11"/>
        <v>North America2003Q1</v>
      </c>
      <c r="N151" s="16" t="str">
        <f t="shared" si="14"/>
        <v>Paul Smith2003Q1</v>
      </c>
      <c r="O151" s="17" t="str">
        <f t="shared" si="12"/>
        <v>Entera BPA2003Q1</v>
      </c>
    </row>
    <row r="152" spans="2:15" x14ac:dyDescent="0.25">
      <c r="B152" s="9" t="s">
        <v>50</v>
      </c>
      <c r="C152" s="10" t="s">
        <v>21</v>
      </c>
      <c r="D152" s="10" t="s">
        <v>16</v>
      </c>
      <c r="E152" s="10" t="s">
        <v>29</v>
      </c>
      <c r="F152" s="10">
        <v>550</v>
      </c>
      <c r="G152" s="10">
        <v>868</v>
      </c>
      <c r="H152" s="10" t="s">
        <v>13</v>
      </c>
      <c r="I152" s="10">
        <v>2003</v>
      </c>
      <c r="J152" s="11" t="s">
        <v>19</v>
      </c>
      <c r="K152" s="18" t="str">
        <f t="shared" si="13"/>
        <v>2003Q4</v>
      </c>
      <c r="L152" s="19" t="str">
        <f t="shared" si="10"/>
        <v>Services2003Q4</v>
      </c>
      <c r="M152" s="19" t="str">
        <f t="shared" si="11"/>
        <v>North America2003Q4</v>
      </c>
      <c r="N152" s="19" t="str">
        <f t="shared" si="14"/>
        <v>Paul Smith2003Q4</v>
      </c>
      <c r="O152" s="20" t="str">
        <f t="shared" si="12"/>
        <v>Entera PORTAL2003Q4</v>
      </c>
    </row>
    <row r="153" spans="2:15" x14ac:dyDescent="0.25">
      <c r="B153" s="6" t="s">
        <v>49</v>
      </c>
      <c r="C153" s="7" t="s">
        <v>43</v>
      </c>
      <c r="D153" s="7" t="s">
        <v>16</v>
      </c>
      <c r="E153" s="7" t="s">
        <v>12</v>
      </c>
      <c r="F153" s="7">
        <v>100</v>
      </c>
      <c r="G153" s="7">
        <v>77</v>
      </c>
      <c r="H153" s="7" t="s">
        <v>27</v>
      </c>
      <c r="I153" s="7">
        <v>2006</v>
      </c>
      <c r="J153" s="8" t="s">
        <v>19</v>
      </c>
      <c r="K153" s="15" t="str">
        <f t="shared" si="13"/>
        <v>2006Q2</v>
      </c>
      <c r="L153" s="16" t="str">
        <f t="shared" si="10"/>
        <v>Materials2006Q2</v>
      </c>
      <c r="M153" s="16" t="str">
        <f t="shared" si="11"/>
        <v>North America2006Q2</v>
      </c>
      <c r="N153" s="16" t="str">
        <f t="shared" si="14"/>
        <v>Paul Smith2006Q2</v>
      </c>
      <c r="O153" s="17" t="str">
        <f t="shared" si="12"/>
        <v>Entera DB2006Q2</v>
      </c>
    </row>
    <row r="154" spans="2:15" x14ac:dyDescent="0.25">
      <c r="B154" s="9" t="s">
        <v>44</v>
      </c>
      <c r="C154" s="10" t="s">
        <v>43</v>
      </c>
      <c r="D154" s="10" t="s">
        <v>45</v>
      </c>
      <c r="E154" s="10" t="s">
        <v>12</v>
      </c>
      <c r="F154" s="10">
        <v>150</v>
      </c>
      <c r="G154" s="10">
        <v>420</v>
      </c>
      <c r="H154" s="10" t="s">
        <v>18</v>
      </c>
      <c r="I154" s="10">
        <v>2004</v>
      </c>
      <c r="J154" s="11" t="s">
        <v>46</v>
      </c>
      <c r="K154" s="18" t="str">
        <f t="shared" si="13"/>
        <v>2004Q3</v>
      </c>
      <c r="L154" s="19" t="str">
        <f t="shared" si="10"/>
        <v>Materials2004Q3</v>
      </c>
      <c r="M154" s="19" t="str">
        <f t="shared" si="11"/>
        <v>Middle East2004Q3</v>
      </c>
      <c r="N154" s="19" t="str">
        <f t="shared" si="14"/>
        <v>Roberto Pallino2004Q3</v>
      </c>
      <c r="O154" s="20" t="str">
        <f t="shared" si="12"/>
        <v>Entera DB2004Q3</v>
      </c>
    </row>
    <row r="155" spans="2:15" x14ac:dyDescent="0.25">
      <c r="B155" s="6" t="s">
        <v>47</v>
      </c>
      <c r="C155" s="7" t="s">
        <v>43</v>
      </c>
      <c r="D155" s="7" t="s">
        <v>39</v>
      </c>
      <c r="E155" s="7" t="s">
        <v>12</v>
      </c>
      <c r="F155" s="7">
        <v>100</v>
      </c>
      <c r="G155" s="7">
        <v>949</v>
      </c>
      <c r="H155" s="7" t="s">
        <v>30</v>
      </c>
      <c r="I155" s="7">
        <v>2003</v>
      </c>
      <c r="J155" s="8" t="s">
        <v>40</v>
      </c>
      <c r="K155" s="15" t="str">
        <f t="shared" si="13"/>
        <v>2003Q1</v>
      </c>
      <c r="L155" s="16" t="str">
        <f t="shared" si="10"/>
        <v>Materials2003Q1</v>
      </c>
      <c r="M155" s="16" t="str">
        <f t="shared" si="11"/>
        <v>Latin America2003Q1</v>
      </c>
      <c r="N155" s="16" t="str">
        <f t="shared" si="14"/>
        <v>Joe Hernandez2003Q1</v>
      </c>
      <c r="O155" s="17" t="str">
        <f t="shared" si="12"/>
        <v>Entera DB2003Q1</v>
      </c>
    </row>
    <row r="156" spans="2:15" x14ac:dyDescent="0.25">
      <c r="B156" s="9" t="s">
        <v>65</v>
      </c>
      <c r="C156" s="10" t="s">
        <v>10</v>
      </c>
      <c r="D156" s="10" t="s">
        <v>22</v>
      </c>
      <c r="E156" s="10" t="s">
        <v>26</v>
      </c>
      <c r="F156" s="10">
        <v>250</v>
      </c>
      <c r="G156" s="10">
        <v>930</v>
      </c>
      <c r="H156" s="10" t="s">
        <v>18</v>
      </c>
      <c r="I156" s="10">
        <v>2005</v>
      </c>
      <c r="J156" s="11" t="s">
        <v>23</v>
      </c>
      <c r="K156" s="18" t="str">
        <f t="shared" si="13"/>
        <v>2005Q3</v>
      </c>
      <c r="L156" s="19" t="str">
        <f t="shared" si="10"/>
        <v>Consumer Goods2005Q3</v>
      </c>
      <c r="M156" s="19" t="str">
        <f t="shared" si="11"/>
        <v>Asia Pacific2005Q3</v>
      </c>
      <c r="N156" s="19" t="str">
        <f t="shared" si="14"/>
        <v>Amir Kutra2005Q3</v>
      </c>
      <c r="O156" s="20" t="str">
        <f t="shared" si="12"/>
        <v>Entera ERP2005Q3</v>
      </c>
    </row>
    <row r="157" spans="2:15" x14ac:dyDescent="0.25">
      <c r="B157" s="6" t="s">
        <v>66</v>
      </c>
      <c r="C157" s="7" t="s">
        <v>25</v>
      </c>
      <c r="D157" s="7" t="s">
        <v>16</v>
      </c>
      <c r="E157" s="7" t="s">
        <v>17</v>
      </c>
      <c r="F157" s="7">
        <v>300</v>
      </c>
      <c r="G157" s="7">
        <v>242</v>
      </c>
      <c r="H157" s="7" t="s">
        <v>30</v>
      </c>
      <c r="I157" s="7">
        <v>2003</v>
      </c>
      <c r="J157" s="8" t="s">
        <v>19</v>
      </c>
      <c r="K157" s="15" t="str">
        <f t="shared" si="13"/>
        <v>2003Q1</v>
      </c>
      <c r="L157" s="16" t="str">
        <f t="shared" si="10"/>
        <v>Finance2003Q1</v>
      </c>
      <c r="M157" s="16" t="str">
        <f t="shared" si="11"/>
        <v>North America2003Q1</v>
      </c>
      <c r="N157" s="16" t="str">
        <f t="shared" si="14"/>
        <v>Paul Smith2003Q1</v>
      </c>
      <c r="O157" s="17" t="str">
        <f t="shared" si="12"/>
        <v>Entera BPA2003Q1</v>
      </c>
    </row>
    <row r="158" spans="2:15" x14ac:dyDescent="0.25">
      <c r="B158" s="9" t="s">
        <v>55</v>
      </c>
      <c r="C158" s="10" t="s">
        <v>38</v>
      </c>
      <c r="D158" s="10" t="s">
        <v>16</v>
      </c>
      <c r="E158" s="10" t="s">
        <v>12</v>
      </c>
      <c r="F158" s="10">
        <v>700</v>
      </c>
      <c r="G158" s="10">
        <v>273</v>
      </c>
      <c r="H158" s="10" t="s">
        <v>27</v>
      </c>
      <c r="I158" s="10">
        <v>2005</v>
      </c>
      <c r="J158" s="11" t="s">
        <v>19</v>
      </c>
      <c r="K158" s="18" t="str">
        <f t="shared" si="13"/>
        <v>2005Q2</v>
      </c>
      <c r="L158" s="19" t="str">
        <f t="shared" si="10"/>
        <v>Utilities2005Q2</v>
      </c>
      <c r="M158" s="19" t="str">
        <f t="shared" si="11"/>
        <v>North America2005Q2</v>
      </c>
      <c r="N158" s="19" t="str">
        <f t="shared" si="14"/>
        <v>Paul Smith2005Q2</v>
      </c>
      <c r="O158" s="20" t="str">
        <f t="shared" si="12"/>
        <v>Entera DB2005Q2</v>
      </c>
    </row>
    <row r="159" spans="2:15" x14ac:dyDescent="0.25">
      <c r="B159" s="6" t="s">
        <v>51</v>
      </c>
      <c r="C159" s="7" t="s">
        <v>25</v>
      </c>
      <c r="D159" s="7" t="s">
        <v>11</v>
      </c>
      <c r="E159" s="7" t="s">
        <v>54</v>
      </c>
      <c r="F159" s="7">
        <v>400</v>
      </c>
      <c r="G159" s="7">
        <v>161</v>
      </c>
      <c r="H159" s="7" t="s">
        <v>27</v>
      </c>
      <c r="I159" s="7">
        <v>2005</v>
      </c>
      <c r="J159" s="8" t="s">
        <v>14</v>
      </c>
      <c r="K159" s="15" t="str">
        <f t="shared" si="13"/>
        <v>2005Q2</v>
      </c>
      <c r="L159" s="16" t="str">
        <f t="shared" si="10"/>
        <v>Finance2005Q2</v>
      </c>
      <c r="M159" s="16" t="str">
        <f t="shared" si="11"/>
        <v>Europe2005Q2</v>
      </c>
      <c r="N159" s="16" t="str">
        <f t="shared" si="14"/>
        <v>Heidi Weild2005Q2</v>
      </c>
      <c r="O159" s="17" t="str">
        <f t="shared" si="12"/>
        <v>Entera CRM2005Q2</v>
      </c>
    </row>
    <row r="160" spans="2:15" x14ac:dyDescent="0.25">
      <c r="B160" s="9" t="s">
        <v>24</v>
      </c>
      <c r="C160" s="10" t="s">
        <v>25</v>
      </c>
      <c r="D160" s="10" t="s">
        <v>16</v>
      </c>
      <c r="E160" s="10" t="s">
        <v>12</v>
      </c>
      <c r="F160" s="10">
        <v>400</v>
      </c>
      <c r="G160" s="10">
        <v>152</v>
      </c>
      <c r="H160" s="10" t="s">
        <v>13</v>
      </c>
      <c r="I160" s="10">
        <v>2005</v>
      </c>
      <c r="J160" s="11" t="s">
        <v>19</v>
      </c>
      <c r="K160" s="18" t="str">
        <f t="shared" si="13"/>
        <v>2005Q4</v>
      </c>
      <c r="L160" s="19" t="str">
        <f t="shared" si="10"/>
        <v>Finance2005Q4</v>
      </c>
      <c r="M160" s="19" t="str">
        <f t="shared" si="11"/>
        <v>North America2005Q4</v>
      </c>
      <c r="N160" s="19" t="str">
        <f t="shared" si="14"/>
        <v>Paul Smith2005Q4</v>
      </c>
      <c r="O160" s="20" t="str">
        <f t="shared" si="12"/>
        <v>Entera DB2005Q4</v>
      </c>
    </row>
    <row r="161" spans="2:15" x14ac:dyDescent="0.25">
      <c r="B161" s="6" t="s">
        <v>67</v>
      </c>
      <c r="C161" s="7" t="s">
        <v>25</v>
      </c>
      <c r="D161" s="7" t="s">
        <v>11</v>
      </c>
      <c r="E161" s="7" t="s">
        <v>26</v>
      </c>
      <c r="F161" s="7">
        <v>350</v>
      </c>
      <c r="G161" s="7">
        <v>700</v>
      </c>
      <c r="H161" s="7" t="s">
        <v>18</v>
      </c>
      <c r="I161" s="7">
        <v>2008</v>
      </c>
      <c r="J161" s="8" t="s">
        <v>14</v>
      </c>
      <c r="K161" s="15" t="str">
        <f t="shared" si="13"/>
        <v>2008Q3</v>
      </c>
      <c r="L161" s="16" t="str">
        <f t="shared" si="10"/>
        <v>Finance2008Q3</v>
      </c>
      <c r="M161" s="16" t="str">
        <f t="shared" si="11"/>
        <v>Europe2008Q3</v>
      </c>
      <c r="N161" s="16" t="str">
        <f t="shared" si="14"/>
        <v>Heidi Weild2008Q3</v>
      </c>
      <c r="O161" s="17" t="str">
        <f t="shared" si="12"/>
        <v>Entera ERP2008Q3</v>
      </c>
    </row>
    <row r="162" spans="2:15" x14ac:dyDescent="0.25">
      <c r="B162" s="9" t="s">
        <v>48</v>
      </c>
      <c r="C162" s="10" t="s">
        <v>10</v>
      </c>
      <c r="D162" s="10" t="s">
        <v>16</v>
      </c>
      <c r="E162" s="10" t="s">
        <v>17</v>
      </c>
      <c r="F162" s="10">
        <v>300</v>
      </c>
      <c r="G162" s="10">
        <v>633</v>
      </c>
      <c r="H162" s="10" t="s">
        <v>18</v>
      </c>
      <c r="I162" s="10">
        <v>2006</v>
      </c>
      <c r="J162" s="11" t="s">
        <v>19</v>
      </c>
      <c r="K162" s="18" t="str">
        <f t="shared" si="13"/>
        <v>2006Q3</v>
      </c>
      <c r="L162" s="19" t="str">
        <f t="shared" si="10"/>
        <v>Consumer Goods2006Q3</v>
      </c>
      <c r="M162" s="19" t="str">
        <f t="shared" si="11"/>
        <v>North America2006Q3</v>
      </c>
      <c r="N162" s="19" t="str">
        <f t="shared" si="14"/>
        <v>Paul Smith2006Q3</v>
      </c>
      <c r="O162" s="20" t="str">
        <f t="shared" si="12"/>
        <v>Entera BPA2006Q3</v>
      </c>
    </row>
    <row r="163" spans="2:15" x14ac:dyDescent="0.25">
      <c r="B163" s="6" t="s">
        <v>47</v>
      </c>
      <c r="C163" s="7" t="s">
        <v>43</v>
      </c>
      <c r="D163" s="7" t="s">
        <v>39</v>
      </c>
      <c r="E163" s="7" t="s">
        <v>29</v>
      </c>
      <c r="F163" s="7">
        <v>100</v>
      </c>
      <c r="G163" s="7">
        <v>670</v>
      </c>
      <c r="H163" s="7" t="s">
        <v>18</v>
      </c>
      <c r="I163" s="7">
        <v>2003</v>
      </c>
      <c r="J163" s="8" t="s">
        <v>40</v>
      </c>
      <c r="K163" s="15" t="str">
        <f t="shared" si="13"/>
        <v>2003Q3</v>
      </c>
      <c r="L163" s="16" t="str">
        <f t="shared" si="10"/>
        <v>Materials2003Q3</v>
      </c>
      <c r="M163" s="16" t="str">
        <f t="shared" si="11"/>
        <v>Latin America2003Q3</v>
      </c>
      <c r="N163" s="16" t="str">
        <f t="shared" si="14"/>
        <v>Joe Hernandez2003Q3</v>
      </c>
      <c r="O163" s="17" t="str">
        <f t="shared" si="12"/>
        <v>Entera PORTAL2003Q3</v>
      </c>
    </row>
    <row r="164" spans="2:15" x14ac:dyDescent="0.25">
      <c r="B164" s="9" t="s">
        <v>31</v>
      </c>
      <c r="C164" s="10" t="s">
        <v>32</v>
      </c>
      <c r="D164" s="10" t="s">
        <v>16</v>
      </c>
      <c r="E164" s="10" t="s">
        <v>12</v>
      </c>
      <c r="F164" s="10">
        <v>650</v>
      </c>
      <c r="G164" s="10">
        <v>918</v>
      </c>
      <c r="H164" s="10" t="s">
        <v>13</v>
      </c>
      <c r="I164" s="10">
        <v>2004</v>
      </c>
      <c r="J164" s="11" t="s">
        <v>19</v>
      </c>
      <c r="K164" s="18" t="str">
        <f t="shared" si="13"/>
        <v>2004Q4</v>
      </c>
      <c r="L164" s="19" t="str">
        <f t="shared" si="10"/>
        <v>Technology2004Q4</v>
      </c>
      <c r="M164" s="19" t="str">
        <f t="shared" si="11"/>
        <v>North America2004Q4</v>
      </c>
      <c r="N164" s="19" t="str">
        <f t="shared" si="14"/>
        <v>Paul Smith2004Q4</v>
      </c>
      <c r="O164" s="20" t="str">
        <f t="shared" si="12"/>
        <v>Entera DB2004Q4</v>
      </c>
    </row>
    <row r="165" spans="2:15" x14ac:dyDescent="0.25">
      <c r="B165" s="6" t="s">
        <v>52</v>
      </c>
      <c r="C165" s="7" t="s">
        <v>35</v>
      </c>
      <c r="D165" s="7" t="s">
        <v>16</v>
      </c>
      <c r="E165" s="7" t="s">
        <v>54</v>
      </c>
      <c r="F165" s="7">
        <v>500</v>
      </c>
      <c r="G165" s="7">
        <v>287</v>
      </c>
      <c r="H165" s="7" t="s">
        <v>30</v>
      </c>
      <c r="I165" s="7">
        <v>2005</v>
      </c>
      <c r="J165" s="8" t="s">
        <v>19</v>
      </c>
      <c r="K165" s="15" t="str">
        <f t="shared" si="13"/>
        <v>2005Q1</v>
      </c>
      <c r="L165" s="16" t="str">
        <f t="shared" si="10"/>
        <v>Healthcare2005Q1</v>
      </c>
      <c r="M165" s="16" t="str">
        <f t="shared" si="11"/>
        <v>North America2005Q1</v>
      </c>
      <c r="N165" s="16" t="str">
        <f t="shared" si="14"/>
        <v>Paul Smith2005Q1</v>
      </c>
      <c r="O165" s="17" t="str">
        <f t="shared" si="12"/>
        <v>Entera CRM2005Q1</v>
      </c>
    </row>
    <row r="166" spans="2:15" x14ac:dyDescent="0.25">
      <c r="B166" s="9" t="s">
        <v>20</v>
      </c>
      <c r="C166" s="10" t="s">
        <v>21</v>
      </c>
      <c r="D166" s="10" t="s">
        <v>22</v>
      </c>
      <c r="E166" s="10" t="s">
        <v>12</v>
      </c>
      <c r="F166" s="10">
        <v>600</v>
      </c>
      <c r="G166" s="10">
        <v>24</v>
      </c>
      <c r="H166" s="10" t="s">
        <v>18</v>
      </c>
      <c r="I166" s="10">
        <v>2003</v>
      </c>
      <c r="J166" s="11" t="s">
        <v>23</v>
      </c>
      <c r="K166" s="18" t="str">
        <f t="shared" si="13"/>
        <v>2003Q3</v>
      </c>
      <c r="L166" s="19" t="str">
        <f t="shared" si="10"/>
        <v>Services2003Q3</v>
      </c>
      <c r="M166" s="19" t="str">
        <f t="shared" si="11"/>
        <v>Asia Pacific2003Q3</v>
      </c>
      <c r="N166" s="19" t="str">
        <f t="shared" si="14"/>
        <v>Amir Kutra2003Q3</v>
      </c>
      <c r="O166" s="20" t="str">
        <f t="shared" si="12"/>
        <v>Entera DB2003Q3</v>
      </c>
    </row>
    <row r="167" spans="2:15" x14ac:dyDescent="0.25">
      <c r="B167" s="6" t="s">
        <v>60</v>
      </c>
      <c r="C167" s="7" t="s">
        <v>43</v>
      </c>
      <c r="D167" s="7" t="s">
        <v>22</v>
      </c>
      <c r="E167" s="7" t="s">
        <v>12</v>
      </c>
      <c r="F167" s="7">
        <v>150</v>
      </c>
      <c r="G167" s="7">
        <v>620</v>
      </c>
      <c r="H167" s="7" t="s">
        <v>18</v>
      </c>
      <c r="I167" s="7">
        <v>2008</v>
      </c>
      <c r="J167" s="8" t="s">
        <v>23</v>
      </c>
      <c r="K167" s="15" t="str">
        <f t="shared" si="13"/>
        <v>2008Q3</v>
      </c>
      <c r="L167" s="16" t="str">
        <f t="shared" si="10"/>
        <v>Materials2008Q3</v>
      </c>
      <c r="M167" s="16" t="str">
        <f t="shared" si="11"/>
        <v>Asia Pacific2008Q3</v>
      </c>
      <c r="N167" s="16" t="str">
        <f t="shared" si="14"/>
        <v>Amir Kutra2008Q3</v>
      </c>
      <c r="O167" s="17" t="str">
        <f t="shared" si="12"/>
        <v>Entera DB2008Q3</v>
      </c>
    </row>
    <row r="168" spans="2:15" x14ac:dyDescent="0.25">
      <c r="B168" s="9" t="s">
        <v>20</v>
      </c>
      <c r="C168" s="10" t="s">
        <v>21</v>
      </c>
      <c r="D168" s="10" t="s">
        <v>22</v>
      </c>
      <c r="E168" s="10" t="s">
        <v>26</v>
      </c>
      <c r="F168" s="10">
        <v>600</v>
      </c>
      <c r="G168" s="10">
        <v>334</v>
      </c>
      <c r="H168" s="10" t="s">
        <v>27</v>
      </c>
      <c r="I168" s="10">
        <v>2005</v>
      </c>
      <c r="J168" s="11" t="s">
        <v>23</v>
      </c>
      <c r="K168" s="18" t="str">
        <f t="shared" si="13"/>
        <v>2005Q2</v>
      </c>
      <c r="L168" s="19" t="str">
        <f t="shared" si="10"/>
        <v>Services2005Q2</v>
      </c>
      <c r="M168" s="19" t="str">
        <f t="shared" si="11"/>
        <v>Asia Pacific2005Q2</v>
      </c>
      <c r="N168" s="19" t="str">
        <f t="shared" si="14"/>
        <v>Amir Kutra2005Q2</v>
      </c>
      <c r="O168" s="20" t="str">
        <f t="shared" si="12"/>
        <v>Entera ERP2005Q2</v>
      </c>
    </row>
    <row r="169" spans="2:15" x14ac:dyDescent="0.25">
      <c r="B169" s="6" t="s">
        <v>34</v>
      </c>
      <c r="C169" s="7" t="s">
        <v>35</v>
      </c>
      <c r="D169" s="7" t="s">
        <v>22</v>
      </c>
      <c r="E169" s="7" t="s">
        <v>26</v>
      </c>
      <c r="F169" s="7">
        <v>450</v>
      </c>
      <c r="G169" s="7">
        <v>920</v>
      </c>
      <c r="H169" s="7" t="s">
        <v>13</v>
      </c>
      <c r="I169" s="7">
        <v>2005</v>
      </c>
      <c r="J169" s="8" t="s">
        <v>23</v>
      </c>
      <c r="K169" s="15" t="str">
        <f t="shared" si="13"/>
        <v>2005Q4</v>
      </c>
      <c r="L169" s="16" t="str">
        <f t="shared" si="10"/>
        <v>Healthcare2005Q4</v>
      </c>
      <c r="M169" s="16" t="str">
        <f t="shared" si="11"/>
        <v>Asia Pacific2005Q4</v>
      </c>
      <c r="N169" s="16" t="str">
        <f t="shared" si="14"/>
        <v>Amir Kutra2005Q4</v>
      </c>
      <c r="O169" s="17" t="str">
        <f t="shared" si="12"/>
        <v>Entera ERP2005Q4</v>
      </c>
    </row>
    <row r="170" spans="2:15" x14ac:dyDescent="0.25">
      <c r="B170" s="9" t="s">
        <v>62</v>
      </c>
      <c r="C170" s="10" t="s">
        <v>25</v>
      </c>
      <c r="D170" s="10" t="s">
        <v>22</v>
      </c>
      <c r="E170" s="10" t="s">
        <v>12</v>
      </c>
      <c r="F170" s="10">
        <v>450</v>
      </c>
      <c r="G170" s="10">
        <v>255</v>
      </c>
      <c r="H170" s="10" t="s">
        <v>13</v>
      </c>
      <c r="I170" s="10">
        <v>2003</v>
      </c>
      <c r="J170" s="11" t="s">
        <v>23</v>
      </c>
      <c r="K170" s="18" t="str">
        <f t="shared" si="13"/>
        <v>2003Q4</v>
      </c>
      <c r="L170" s="19" t="str">
        <f t="shared" si="10"/>
        <v>Finance2003Q4</v>
      </c>
      <c r="M170" s="19" t="str">
        <f t="shared" si="11"/>
        <v>Asia Pacific2003Q4</v>
      </c>
      <c r="N170" s="19" t="str">
        <f t="shared" si="14"/>
        <v>Amir Kutra2003Q4</v>
      </c>
      <c r="O170" s="20" t="str">
        <f t="shared" si="12"/>
        <v>Entera DB2003Q4</v>
      </c>
    </row>
    <row r="171" spans="2:15" x14ac:dyDescent="0.25">
      <c r="B171" s="6" t="s">
        <v>48</v>
      </c>
      <c r="C171" s="7" t="s">
        <v>10</v>
      </c>
      <c r="D171" s="7" t="s">
        <v>16</v>
      </c>
      <c r="E171" s="7" t="s">
        <v>12</v>
      </c>
      <c r="F171" s="7">
        <v>300</v>
      </c>
      <c r="G171" s="7">
        <v>525</v>
      </c>
      <c r="H171" s="7" t="s">
        <v>13</v>
      </c>
      <c r="I171" s="7">
        <v>2005</v>
      </c>
      <c r="J171" s="8" t="s">
        <v>19</v>
      </c>
      <c r="K171" s="15" t="str">
        <f t="shared" si="13"/>
        <v>2005Q4</v>
      </c>
      <c r="L171" s="16" t="str">
        <f t="shared" si="10"/>
        <v>Consumer Goods2005Q4</v>
      </c>
      <c r="M171" s="16" t="str">
        <f t="shared" si="11"/>
        <v>North America2005Q4</v>
      </c>
      <c r="N171" s="16" t="str">
        <f t="shared" si="14"/>
        <v>Paul Smith2005Q4</v>
      </c>
      <c r="O171" s="17" t="str">
        <f t="shared" si="12"/>
        <v>Entera DB2005Q4</v>
      </c>
    </row>
    <row r="172" spans="2:15" x14ac:dyDescent="0.25">
      <c r="B172" s="9" t="s">
        <v>34</v>
      </c>
      <c r="C172" s="10" t="s">
        <v>35</v>
      </c>
      <c r="D172" s="10" t="s">
        <v>22</v>
      </c>
      <c r="E172" s="10" t="s">
        <v>29</v>
      </c>
      <c r="F172" s="10">
        <v>450</v>
      </c>
      <c r="G172" s="10">
        <v>897</v>
      </c>
      <c r="H172" s="10" t="s">
        <v>27</v>
      </c>
      <c r="I172" s="10">
        <v>2007</v>
      </c>
      <c r="J172" s="11" t="s">
        <v>23</v>
      </c>
      <c r="K172" s="18" t="str">
        <f t="shared" si="13"/>
        <v>2007Q2</v>
      </c>
      <c r="L172" s="19" t="str">
        <f t="shared" si="10"/>
        <v>Healthcare2007Q2</v>
      </c>
      <c r="M172" s="19" t="str">
        <f t="shared" si="11"/>
        <v>Asia Pacific2007Q2</v>
      </c>
      <c r="N172" s="19" t="str">
        <f t="shared" si="14"/>
        <v>Amir Kutra2007Q2</v>
      </c>
      <c r="O172" s="20" t="str">
        <f t="shared" si="12"/>
        <v>Entera PORTAL2007Q2</v>
      </c>
    </row>
    <row r="173" spans="2:15" x14ac:dyDescent="0.25">
      <c r="B173" s="6" t="s">
        <v>33</v>
      </c>
      <c r="C173" s="7" t="s">
        <v>10</v>
      </c>
      <c r="D173" s="7" t="s">
        <v>11</v>
      </c>
      <c r="E173" s="7" t="s">
        <v>54</v>
      </c>
      <c r="F173" s="7">
        <v>200</v>
      </c>
      <c r="G173" s="7">
        <v>973</v>
      </c>
      <c r="H173" s="7" t="s">
        <v>30</v>
      </c>
      <c r="I173" s="7">
        <v>2003</v>
      </c>
      <c r="J173" s="8" t="s">
        <v>14</v>
      </c>
      <c r="K173" s="15" t="str">
        <f t="shared" si="13"/>
        <v>2003Q1</v>
      </c>
      <c r="L173" s="16" t="str">
        <f t="shared" si="10"/>
        <v>Consumer Goods2003Q1</v>
      </c>
      <c r="M173" s="16" t="str">
        <f t="shared" si="11"/>
        <v>Europe2003Q1</v>
      </c>
      <c r="N173" s="16" t="str">
        <f t="shared" si="14"/>
        <v>Heidi Weild2003Q1</v>
      </c>
      <c r="O173" s="17" t="str">
        <f t="shared" si="12"/>
        <v>Entera CRM2003Q1</v>
      </c>
    </row>
    <row r="174" spans="2:15" x14ac:dyDescent="0.25">
      <c r="B174" s="9" t="s">
        <v>63</v>
      </c>
      <c r="C174" s="10" t="s">
        <v>25</v>
      </c>
      <c r="D174" s="10" t="s">
        <v>16</v>
      </c>
      <c r="E174" s="10" t="s">
        <v>17</v>
      </c>
      <c r="F174" s="10">
        <v>350</v>
      </c>
      <c r="G174" s="10">
        <v>530</v>
      </c>
      <c r="H174" s="10" t="s">
        <v>13</v>
      </c>
      <c r="I174" s="10">
        <v>2004</v>
      </c>
      <c r="J174" s="11" t="s">
        <v>19</v>
      </c>
      <c r="K174" s="18" t="str">
        <f t="shared" si="13"/>
        <v>2004Q4</v>
      </c>
      <c r="L174" s="19" t="str">
        <f t="shared" si="10"/>
        <v>Finance2004Q4</v>
      </c>
      <c r="M174" s="19" t="str">
        <f t="shared" si="11"/>
        <v>North America2004Q4</v>
      </c>
      <c r="N174" s="19" t="str">
        <f t="shared" si="14"/>
        <v>Paul Smith2004Q4</v>
      </c>
      <c r="O174" s="20" t="str">
        <f t="shared" si="12"/>
        <v>Entera BPA2004Q4</v>
      </c>
    </row>
    <row r="175" spans="2:15" x14ac:dyDescent="0.25">
      <c r="B175" s="6" t="s">
        <v>9</v>
      </c>
      <c r="C175" s="7" t="s">
        <v>10</v>
      </c>
      <c r="D175" s="7" t="s">
        <v>11</v>
      </c>
      <c r="E175" s="7" t="s">
        <v>12</v>
      </c>
      <c r="F175" s="7">
        <v>250</v>
      </c>
      <c r="G175" s="7">
        <v>985</v>
      </c>
      <c r="H175" s="7" t="s">
        <v>27</v>
      </c>
      <c r="I175" s="7">
        <v>2007</v>
      </c>
      <c r="J175" s="8" t="s">
        <v>14</v>
      </c>
      <c r="K175" s="15" t="str">
        <f t="shared" si="13"/>
        <v>2007Q2</v>
      </c>
      <c r="L175" s="16" t="str">
        <f t="shared" si="10"/>
        <v>Consumer Goods2007Q2</v>
      </c>
      <c r="M175" s="16" t="str">
        <f t="shared" si="11"/>
        <v>Europe2007Q2</v>
      </c>
      <c r="N175" s="16" t="str">
        <f t="shared" si="14"/>
        <v>Heidi Weild2007Q2</v>
      </c>
      <c r="O175" s="17" t="str">
        <f t="shared" si="12"/>
        <v>Entera DB2007Q2</v>
      </c>
    </row>
    <row r="176" spans="2:15" x14ac:dyDescent="0.25">
      <c r="B176" s="9" t="s">
        <v>65</v>
      </c>
      <c r="C176" s="10" t="s">
        <v>10</v>
      </c>
      <c r="D176" s="10" t="s">
        <v>22</v>
      </c>
      <c r="E176" s="10" t="s">
        <v>29</v>
      </c>
      <c r="F176" s="10">
        <v>250</v>
      </c>
      <c r="G176" s="10">
        <v>193</v>
      </c>
      <c r="H176" s="10" t="s">
        <v>27</v>
      </c>
      <c r="I176" s="10">
        <v>2006</v>
      </c>
      <c r="J176" s="11" t="s">
        <v>23</v>
      </c>
      <c r="K176" s="18" t="str">
        <f t="shared" si="13"/>
        <v>2006Q2</v>
      </c>
      <c r="L176" s="19" t="str">
        <f t="shared" si="10"/>
        <v>Consumer Goods2006Q2</v>
      </c>
      <c r="M176" s="19" t="str">
        <f t="shared" si="11"/>
        <v>Asia Pacific2006Q2</v>
      </c>
      <c r="N176" s="19" t="str">
        <f t="shared" si="14"/>
        <v>Amir Kutra2006Q2</v>
      </c>
      <c r="O176" s="20" t="str">
        <f t="shared" si="12"/>
        <v>Entera PORTAL2006Q2</v>
      </c>
    </row>
    <row r="177" spans="2:15" x14ac:dyDescent="0.25">
      <c r="B177" s="6" t="s">
        <v>47</v>
      </c>
      <c r="C177" s="7" t="s">
        <v>43</v>
      </c>
      <c r="D177" s="7" t="s">
        <v>39</v>
      </c>
      <c r="E177" s="7" t="s">
        <v>12</v>
      </c>
      <c r="F177" s="7">
        <v>100</v>
      </c>
      <c r="G177" s="7">
        <v>201</v>
      </c>
      <c r="H177" s="7" t="s">
        <v>30</v>
      </c>
      <c r="I177" s="7">
        <v>2006</v>
      </c>
      <c r="J177" s="8" t="s">
        <v>40</v>
      </c>
      <c r="K177" s="15" t="str">
        <f t="shared" si="13"/>
        <v>2006Q1</v>
      </c>
      <c r="L177" s="16" t="str">
        <f t="shared" si="10"/>
        <v>Materials2006Q1</v>
      </c>
      <c r="M177" s="16" t="str">
        <f t="shared" si="11"/>
        <v>Latin America2006Q1</v>
      </c>
      <c r="N177" s="16" t="str">
        <f t="shared" si="14"/>
        <v>Joe Hernandez2006Q1</v>
      </c>
      <c r="O177" s="17" t="str">
        <f t="shared" si="12"/>
        <v>Entera DB2006Q1</v>
      </c>
    </row>
    <row r="178" spans="2:15" x14ac:dyDescent="0.25">
      <c r="B178" s="9" t="s">
        <v>65</v>
      </c>
      <c r="C178" s="10" t="s">
        <v>10</v>
      </c>
      <c r="D178" s="10" t="s">
        <v>22</v>
      </c>
      <c r="E178" s="10" t="s">
        <v>29</v>
      </c>
      <c r="F178" s="10">
        <v>250</v>
      </c>
      <c r="G178" s="10">
        <v>929</v>
      </c>
      <c r="H178" s="10" t="s">
        <v>13</v>
      </c>
      <c r="I178" s="10">
        <v>2004</v>
      </c>
      <c r="J178" s="11" t="s">
        <v>23</v>
      </c>
      <c r="K178" s="18" t="str">
        <f t="shared" si="13"/>
        <v>2004Q4</v>
      </c>
      <c r="L178" s="19" t="str">
        <f t="shared" si="10"/>
        <v>Consumer Goods2004Q4</v>
      </c>
      <c r="M178" s="19" t="str">
        <f t="shared" si="11"/>
        <v>Asia Pacific2004Q4</v>
      </c>
      <c r="N178" s="19" t="str">
        <f t="shared" si="14"/>
        <v>Amir Kutra2004Q4</v>
      </c>
      <c r="O178" s="20" t="str">
        <f t="shared" si="12"/>
        <v>Entera PORTAL2004Q4</v>
      </c>
    </row>
    <row r="179" spans="2:15" x14ac:dyDescent="0.25">
      <c r="B179" s="6" t="s">
        <v>28</v>
      </c>
      <c r="C179" s="7" t="s">
        <v>21</v>
      </c>
      <c r="D179" s="7" t="s">
        <v>16</v>
      </c>
      <c r="E179" s="7" t="s">
        <v>12</v>
      </c>
      <c r="F179" s="7">
        <v>550</v>
      </c>
      <c r="G179" s="7">
        <v>442</v>
      </c>
      <c r="H179" s="7" t="s">
        <v>13</v>
      </c>
      <c r="I179" s="7">
        <v>2005</v>
      </c>
      <c r="J179" s="8" t="s">
        <v>19</v>
      </c>
      <c r="K179" s="15" t="str">
        <f t="shared" si="13"/>
        <v>2005Q4</v>
      </c>
      <c r="L179" s="16" t="str">
        <f t="shared" si="10"/>
        <v>Services2005Q4</v>
      </c>
      <c r="M179" s="16" t="str">
        <f t="shared" si="11"/>
        <v>North America2005Q4</v>
      </c>
      <c r="N179" s="16" t="str">
        <f t="shared" si="14"/>
        <v>Paul Smith2005Q4</v>
      </c>
      <c r="O179" s="17" t="str">
        <f t="shared" si="12"/>
        <v>Entera DB2005Q4</v>
      </c>
    </row>
    <row r="180" spans="2:15" x14ac:dyDescent="0.25">
      <c r="B180" s="9" t="s">
        <v>52</v>
      </c>
      <c r="C180" s="10" t="s">
        <v>35</v>
      </c>
      <c r="D180" s="10" t="s">
        <v>16</v>
      </c>
      <c r="E180" s="10" t="s">
        <v>12</v>
      </c>
      <c r="F180" s="10">
        <v>500</v>
      </c>
      <c r="G180" s="10">
        <v>62</v>
      </c>
      <c r="H180" s="10" t="s">
        <v>13</v>
      </c>
      <c r="I180" s="10">
        <v>2003</v>
      </c>
      <c r="J180" s="11" t="s">
        <v>19</v>
      </c>
      <c r="K180" s="18" t="str">
        <f t="shared" si="13"/>
        <v>2003Q4</v>
      </c>
      <c r="L180" s="19" t="str">
        <f t="shared" si="10"/>
        <v>Healthcare2003Q4</v>
      </c>
      <c r="M180" s="19" t="str">
        <f t="shared" si="11"/>
        <v>North America2003Q4</v>
      </c>
      <c r="N180" s="19" t="str">
        <f t="shared" si="14"/>
        <v>Paul Smith2003Q4</v>
      </c>
      <c r="O180" s="20" t="str">
        <f t="shared" si="12"/>
        <v>Entera DB2003Q4</v>
      </c>
    </row>
    <row r="181" spans="2:15" x14ac:dyDescent="0.25">
      <c r="B181" s="6" t="s">
        <v>59</v>
      </c>
      <c r="C181" s="7" t="s">
        <v>25</v>
      </c>
      <c r="D181" s="7" t="s">
        <v>16</v>
      </c>
      <c r="E181" s="7" t="s">
        <v>29</v>
      </c>
      <c r="F181" s="7">
        <v>300</v>
      </c>
      <c r="G181" s="7">
        <v>731</v>
      </c>
      <c r="H181" s="7" t="s">
        <v>13</v>
      </c>
      <c r="I181" s="7">
        <v>2003</v>
      </c>
      <c r="J181" s="8" t="s">
        <v>19</v>
      </c>
      <c r="K181" s="15" t="str">
        <f t="shared" si="13"/>
        <v>2003Q4</v>
      </c>
      <c r="L181" s="16" t="str">
        <f t="shared" si="10"/>
        <v>Finance2003Q4</v>
      </c>
      <c r="M181" s="16" t="str">
        <f t="shared" si="11"/>
        <v>North America2003Q4</v>
      </c>
      <c r="N181" s="16" t="str">
        <f t="shared" si="14"/>
        <v>Paul Smith2003Q4</v>
      </c>
      <c r="O181" s="17" t="str">
        <f t="shared" si="12"/>
        <v>Entera PORTAL2003Q4</v>
      </c>
    </row>
    <row r="182" spans="2:15" x14ac:dyDescent="0.25">
      <c r="B182" s="9" t="s">
        <v>34</v>
      </c>
      <c r="C182" s="10" t="s">
        <v>35</v>
      </c>
      <c r="D182" s="10" t="s">
        <v>22</v>
      </c>
      <c r="E182" s="10" t="s">
        <v>17</v>
      </c>
      <c r="F182" s="10">
        <v>450</v>
      </c>
      <c r="G182" s="10">
        <v>62</v>
      </c>
      <c r="H182" s="10" t="s">
        <v>27</v>
      </c>
      <c r="I182" s="10">
        <v>2008</v>
      </c>
      <c r="J182" s="11" t="s">
        <v>23</v>
      </c>
      <c r="K182" s="18" t="str">
        <f t="shared" si="13"/>
        <v>2008Q2</v>
      </c>
      <c r="L182" s="19" t="str">
        <f t="shared" si="10"/>
        <v>Healthcare2008Q2</v>
      </c>
      <c r="M182" s="19" t="str">
        <f t="shared" si="11"/>
        <v>Asia Pacific2008Q2</v>
      </c>
      <c r="N182" s="19" t="str">
        <f t="shared" si="14"/>
        <v>Amir Kutra2008Q2</v>
      </c>
      <c r="O182" s="20" t="str">
        <f t="shared" si="12"/>
        <v>Entera BPA2008Q2</v>
      </c>
    </row>
    <row r="183" spans="2:15" x14ac:dyDescent="0.25">
      <c r="B183" s="6" t="s">
        <v>28</v>
      </c>
      <c r="C183" s="7" t="s">
        <v>21</v>
      </c>
      <c r="D183" s="7" t="s">
        <v>16</v>
      </c>
      <c r="E183" s="7" t="s">
        <v>17</v>
      </c>
      <c r="F183" s="7">
        <v>550</v>
      </c>
      <c r="G183" s="7">
        <v>190</v>
      </c>
      <c r="H183" s="7" t="s">
        <v>13</v>
      </c>
      <c r="I183" s="7">
        <v>2003</v>
      </c>
      <c r="J183" s="8" t="s">
        <v>19</v>
      </c>
      <c r="K183" s="15" t="str">
        <f t="shared" si="13"/>
        <v>2003Q4</v>
      </c>
      <c r="L183" s="16" t="str">
        <f t="shared" si="10"/>
        <v>Services2003Q4</v>
      </c>
      <c r="M183" s="16" t="str">
        <f t="shared" si="11"/>
        <v>North America2003Q4</v>
      </c>
      <c r="N183" s="16" t="str">
        <f t="shared" si="14"/>
        <v>Paul Smith2003Q4</v>
      </c>
      <c r="O183" s="17" t="str">
        <f t="shared" si="12"/>
        <v>Entera BPA2003Q4</v>
      </c>
    </row>
    <row r="184" spans="2:15" x14ac:dyDescent="0.25">
      <c r="B184" s="9" t="s">
        <v>31</v>
      </c>
      <c r="C184" s="10" t="s">
        <v>32</v>
      </c>
      <c r="D184" s="10" t="s">
        <v>16</v>
      </c>
      <c r="E184" s="10" t="s">
        <v>12</v>
      </c>
      <c r="F184" s="10">
        <v>650</v>
      </c>
      <c r="G184" s="10">
        <v>159</v>
      </c>
      <c r="H184" s="10" t="s">
        <v>30</v>
      </c>
      <c r="I184" s="10">
        <v>2007</v>
      </c>
      <c r="J184" s="11" t="s">
        <v>19</v>
      </c>
      <c r="K184" s="18" t="str">
        <f t="shared" si="13"/>
        <v>2007Q1</v>
      </c>
      <c r="L184" s="19" t="str">
        <f t="shared" si="10"/>
        <v>Technology2007Q1</v>
      </c>
      <c r="M184" s="19" t="str">
        <f t="shared" si="11"/>
        <v>North America2007Q1</v>
      </c>
      <c r="N184" s="19" t="str">
        <f t="shared" si="14"/>
        <v>Paul Smith2007Q1</v>
      </c>
      <c r="O184" s="20" t="str">
        <f t="shared" si="12"/>
        <v>Entera DB2007Q1</v>
      </c>
    </row>
    <row r="185" spans="2:15" x14ac:dyDescent="0.25">
      <c r="B185" s="6" t="s">
        <v>41</v>
      </c>
      <c r="C185" s="7" t="s">
        <v>32</v>
      </c>
      <c r="D185" s="7" t="s">
        <v>11</v>
      </c>
      <c r="E185" s="7" t="s">
        <v>17</v>
      </c>
      <c r="F185" s="7">
        <v>650</v>
      </c>
      <c r="G185" s="7">
        <v>263</v>
      </c>
      <c r="H185" s="7" t="s">
        <v>13</v>
      </c>
      <c r="I185" s="7">
        <v>2006</v>
      </c>
      <c r="J185" s="8" t="s">
        <v>14</v>
      </c>
      <c r="K185" s="15" t="str">
        <f t="shared" si="13"/>
        <v>2006Q4</v>
      </c>
      <c r="L185" s="16" t="str">
        <f t="shared" si="10"/>
        <v>Technology2006Q4</v>
      </c>
      <c r="M185" s="16" t="str">
        <f t="shared" si="11"/>
        <v>Europe2006Q4</v>
      </c>
      <c r="N185" s="16" t="str">
        <f t="shared" si="14"/>
        <v>Heidi Weild2006Q4</v>
      </c>
      <c r="O185" s="17" t="str">
        <f t="shared" si="12"/>
        <v>Entera BPA2006Q4</v>
      </c>
    </row>
    <row r="186" spans="2:15" x14ac:dyDescent="0.25">
      <c r="B186" s="9" t="s">
        <v>67</v>
      </c>
      <c r="C186" s="10" t="s">
        <v>25</v>
      </c>
      <c r="D186" s="10" t="s">
        <v>11</v>
      </c>
      <c r="E186" s="10" t="s">
        <v>29</v>
      </c>
      <c r="F186" s="10">
        <v>350</v>
      </c>
      <c r="G186" s="10">
        <v>284</v>
      </c>
      <c r="H186" s="10" t="s">
        <v>13</v>
      </c>
      <c r="I186" s="10">
        <v>2006</v>
      </c>
      <c r="J186" s="11" t="s">
        <v>14</v>
      </c>
      <c r="K186" s="18" t="str">
        <f t="shared" si="13"/>
        <v>2006Q4</v>
      </c>
      <c r="L186" s="19" t="str">
        <f t="shared" si="10"/>
        <v>Finance2006Q4</v>
      </c>
      <c r="M186" s="19" t="str">
        <f t="shared" si="11"/>
        <v>Europe2006Q4</v>
      </c>
      <c r="N186" s="19" t="str">
        <f t="shared" si="14"/>
        <v>Heidi Weild2006Q4</v>
      </c>
      <c r="O186" s="20" t="str">
        <f t="shared" si="12"/>
        <v>Entera PORTAL2006Q4</v>
      </c>
    </row>
    <row r="187" spans="2:15" x14ac:dyDescent="0.25">
      <c r="B187" s="6" t="s">
        <v>59</v>
      </c>
      <c r="C187" s="7" t="s">
        <v>25</v>
      </c>
      <c r="D187" s="7" t="s">
        <v>16</v>
      </c>
      <c r="E187" s="7" t="s">
        <v>26</v>
      </c>
      <c r="F187" s="7">
        <v>300</v>
      </c>
      <c r="G187" s="7">
        <v>865</v>
      </c>
      <c r="H187" s="7" t="s">
        <v>13</v>
      </c>
      <c r="I187" s="7">
        <v>2003</v>
      </c>
      <c r="J187" s="8" t="s">
        <v>19</v>
      </c>
      <c r="K187" s="15" t="str">
        <f t="shared" si="13"/>
        <v>2003Q4</v>
      </c>
      <c r="L187" s="16" t="str">
        <f t="shared" si="10"/>
        <v>Finance2003Q4</v>
      </c>
      <c r="M187" s="16" t="str">
        <f t="shared" si="11"/>
        <v>North America2003Q4</v>
      </c>
      <c r="N187" s="16" t="str">
        <f t="shared" si="14"/>
        <v>Paul Smith2003Q4</v>
      </c>
      <c r="O187" s="17" t="str">
        <f t="shared" si="12"/>
        <v>Entera ERP2003Q4</v>
      </c>
    </row>
    <row r="188" spans="2:15" x14ac:dyDescent="0.25">
      <c r="B188" s="9" t="s">
        <v>49</v>
      </c>
      <c r="C188" s="10" t="s">
        <v>43</v>
      </c>
      <c r="D188" s="10" t="s">
        <v>16</v>
      </c>
      <c r="E188" s="10" t="s">
        <v>29</v>
      </c>
      <c r="F188" s="10">
        <v>100</v>
      </c>
      <c r="G188" s="10">
        <v>517</v>
      </c>
      <c r="H188" s="10" t="s">
        <v>13</v>
      </c>
      <c r="I188" s="10">
        <v>2003</v>
      </c>
      <c r="J188" s="11" t="s">
        <v>19</v>
      </c>
      <c r="K188" s="18" t="str">
        <f t="shared" si="13"/>
        <v>2003Q4</v>
      </c>
      <c r="L188" s="19" t="str">
        <f t="shared" si="10"/>
        <v>Materials2003Q4</v>
      </c>
      <c r="M188" s="19" t="str">
        <f t="shared" si="11"/>
        <v>North America2003Q4</v>
      </c>
      <c r="N188" s="19" t="str">
        <f t="shared" si="14"/>
        <v>Paul Smith2003Q4</v>
      </c>
      <c r="O188" s="20" t="str">
        <f t="shared" si="12"/>
        <v>Entera PORTAL2003Q4</v>
      </c>
    </row>
    <row r="189" spans="2:15" x14ac:dyDescent="0.25">
      <c r="B189" s="6" t="s">
        <v>50</v>
      </c>
      <c r="C189" s="7" t="s">
        <v>21</v>
      </c>
      <c r="D189" s="7" t="s">
        <v>16</v>
      </c>
      <c r="E189" s="7" t="s">
        <v>29</v>
      </c>
      <c r="F189" s="7">
        <v>550</v>
      </c>
      <c r="G189" s="7">
        <v>166</v>
      </c>
      <c r="H189" s="7" t="s">
        <v>18</v>
      </c>
      <c r="I189" s="7">
        <v>2004</v>
      </c>
      <c r="J189" s="8" t="s">
        <v>19</v>
      </c>
      <c r="K189" s="15" t="str">
        <f t="shared" si="13"/>
        <v>2004Q3</v>
      </c>
      <c r="L189" s="16" t="str">
        <f t="shared" si="10"/>
        <v>Services2004Q3</v>
      </c>
      <c r="M189" s="16" t="str">
        <f t="shared" si="11"/>
        <v>North America2004Q3</v>
      </c>
      <c r="N189" s="16" t="str">
        <f t="shared" si="14"/>
        <v>Paul Smith2004Q3</v>
      </c>
      <c r="O189" s="17" t="str">
        <f t="shared" si="12"/>
        <v>Entera PORTAL2004Q3</v>
      </c>
    </row>
    <row r="190" spans="2:15" x14ac:dyDescent="0.25">
      <c r="B190" s="9" t="s">
        <v>47</v>
      </c>
      <c r="C190" s="10" t="s">
        <v>43</v>
      </c>
      <c r="D190" s="10" t="s">
        <v>39</v>
      </c>
      <c r="E190" s="10" t="s">
        <v>12</v>
      </c>
      <c r="F190" s="10">
        <v>100</v>
      </c>
      <c r="G190" s="10">
        <v>371</v>
      </c>
      <c r="H190" s="10" t="s">
        <v>18</v>
      </c>
      <c r="I190" s="10">
        <v>2003</v>
      </c>
      <c r="J190" s="11" t="s">
        <v>40</v>
      </c>
      <c r="K190" s="18" t="str">
        <f t="shared" si="13"/>
        <v>2003Q3</v>
      </c>
      <c r="L190" s="19" t="str">
        <f t="shared" si="10"/>
        <v>Materials2003Q3</v>
      </c>
      <c r="M190" s="19" t="str">
        <f t="shared" si="11"/>
        <v>Latin America2003Q3</v>
      </c>
      <c r="N190" s="19" t="str">
        <f t="shared" si="14"/>
        <v>Joe Hernandez2003Q3</v>
      </c>
      <c r="O190" s="20" t="str">
        <f t="shared" si="12"/>
        <v>Entera DB2003Q3</v>
      </c>
    </row>
    <row r="191" spans="2:15" x14ac:dyDescent="0.25">
      <c r="B191" s="6" t="s">
        <v>44</v>
      </c>
      <c r="C191" s="7" t="s">
        <v>43</v>
      </c>
      <c r="D191" s="7" t="s">
        <v>45</v>
      </c>
      <c r="E191" s="7" t="s">
        <v>26</v>
      </c>
      <c r="F191" s="7">
        <v>150</v>
      </c>
      <c r="G191" s="7">
        <v>533</v>
      </c>
      <c r="H191" s="7" t="s">
        <v>13</v>
      </c>
      <c r="I191" s="7">
        <v>2004</v>
      </c>
      <c r="J191" s="8" t="s">
        <v>46</v>
      </c>
      <c r="K191" s="15" t="str">
        <f t="shared" si="13"/>
        <v>2004Q4</v>
      </c>
      <c r="L191" s="16" t="str">
        <f t="shared" si="10"/>
        <v>Materials2004Q4</v>
      </c>
      <c r="M191" s="16" t="str">
        <f t="shared" si="11"/>
        <v>Middle East2004Q4</v>
      </c>
      <c r="N191" s="16" t="str">
        <f t="shared" si="14"/>
        <v>Roberto Pallino2004Q4</v>
      </c>
      <c r="O191" s="17" t="str">
        <f t="shared" si="12"/>
        <v>Entera ERP2004Q4</v>
      </c>
    </row>
    <row r="192" spans="2:15" x14ac:dyDescent="0.25">
      <c r="B192" s="9" t="s">
        <v>64</v>
      </c>
      <c r="C192" s="10" t="s">
        <v>35</v>
      </c>
      <c r="D192" s="10" t="s">
        <v>39</v>
      </c>
      <c r="E192" s="10" t="s">
        <v>54</v>
      </c>
      <c r="F192" s="10">
        <v>500</v>
      </c>
      <c r="G192" s="10">
        <v>223</v>
      </c>
      <c r="H192" s="10" t="s">
        <v>13</v>
      </c>
      <c r="I192" s="10">
        <v>2008</v>
      </c>
      <c r="J192" s="11" t="s">
        <v>40</v>
      </c>
      <c r="K192" s="18" t="str">
        <f t="shared" si="13"/>
        <v>2008Q4</v>
      </c>
      <c r="L192" s="19" t="str">
        <f t="shared" si="10"/>
        <v>Healthcare2008Q4</v>
      </c>
      <c r="M192" s="19" t="str">
        <f t="shared" si="11"/>
        <v>Latin America2008Q4</v>
      </c>
      <c r="N192" s="19" t="str">
        <f t="shared" si="14"/>
        <v>Joe Hernandez2008Q4</v>
      </c>
      <c r="O192" s="20" t="str">
        <f t="shared" si="12"/>
        <v>Entera CRM2008Q4</v>
      </c>
    </row>
    <row r="193" spans="2:15" x14ac:dyDescent="0.25">
      <c r="B193" s="6" t="s">
        <v>9</v>
      </c>
      <c r="C193" s="7" t="s">
        <v>10</v>
      </c>
      <c r="D193" s="7" t="s">
        <v>11</v>
      </c>
      <c r="E193" s="7" t="s">
        <v>26</v>
      </c>
      <c r="F193" s="7">
        <v>200</v>
      </c>
      <c r="G193" s="7">
        <v>74</v>
      </c>
      <c r="H193" s="7" t="s">
        <v>13</v>
      </c>
      <c r="I193" s="7">
        <v>2006</v>
      </c>
      <c r="J193" s="8" t="s">
        <v>14</v>
      </c>
      <c r="K193" s="15" t="str">
        <f t="shared" si="13"/>
        <v>2006Q4</v>
      </c>
      <c r="L193" s="16" t="str">
        <f t="shared" si="10"/>
        <v>Consumer Goods2006Q4</v>
      </c>
      <c r="M193" s="16" t="str">
        <f t="shared" si="11"/>
        <v>Europe2006Q4</v>
      </c>
      <c r="N193" s="16" t="str">
        <f t="shared" si="14"/>
        <v>Heidi Weild2006Q4</v>
      </c>
      <c r="O193" s="17" t="str">
        <f t="shared" si="12"/>
        <v>Entera ERP2006Q4</v>
      </c>
    </row>
    <row r="194" spans="2:15" x14ac:dyDescent="0.25">
      <c r="B194" s="9" t="s">
        <v>51</v>
      </c>
      <c r="C194" s="10" t="s">
        <v>25</v>
      </c>
      <c r="D194" s="10" t="s">
        <v>11</v>
      </c>
      <c r="E194" s="10" t="s">
        <v>54</v>
      </c>
      <c r="F194" s="10">
        <v>400</v>
      </c>
      <c r="G194" s="10">
        <v>157</v>
      </c>
      <c r="H194" s="10" t="s">
        <v>13</v>
      </c>
      <c r="I194" s="10">
        <v>2006</v>
      </c>
      <c r="J194" s="11" t="s">
        <v>14</v>
      </c>
      <c r="K194" s="18" t="str">
        <f t="shared" si="13"/>
        <v>2006Q4</v>
      </c>
      <c r="L194" s="19" t="str">
        <f t="shared" si="10"/>
        <v>Finance2006Q4</v>
      </c>
      <c r="M194" s="19" t="str">
        <f t="shared" si="11"/>
        <v>Europe2006Q4</v>
      </c>
      <c r="N194" s="19" t="str">
        <f t="shared" si="14"/>
        <v>Heidi Weild2006Q4</v>
      </c>
      <c r="O194" s="20" t="str">
        <f t="shared" si="12"/>
        <v>Entera CRM2006Q4</v>
      </c>
    </row>
    <row r="195" spans="2:15" x14ac:dyDescent="0.25">
      <c r="B195" s="6" t="s">
        <v>31</v>
      </c>
      <c r="C195" s="7" t="s">
        <v>32</v>
      </c>
      <c r="D195" s="7" t="s">
        <v>16</v>
      </c>
      <c r="E195" s="7" t="s">
        <v>54</v>
      </c>
      <c r="F195" s="7">
        <v>650</v>
      </c>
      <c r="G195" s="7">
        <v>655</v>
      </c>
      <c r="H195" s="7" t="s">
        <v>27</v>
      </c>
      <c r="I195" s="7">
        <v>2007</v>
      </c>
      <c r="J195" s="8" t="s">
        <v>19</v>
      </c>
      <c r="K195" s="15" t="str">
        <f t="shared" si="13"/>
        <v>2007Q2</v>
      </c>
      <c r="L195" s="16" t="str">
        <f t="shared" ref="L195:L258" si="15">C195&amp;K195</f>
        <v>Technology2007Q2</v>
      </c>
      <c r="M195" s="16" t="str">
        <f t="shared" ref="M195:M258" si="16">D195&amp;K195</f>
        <v>North America2007Q2</v>
      </c>
      <c r="N195" s="16" t="str">
        <f t="shared" si="14"/>
        <v>Paul Smith2007Q2</v>
      </c>
      <c r="O195" s="17" t="str">
        <f t="shared" ref="O195:O258" si="17">E195&amp;K195</f>
        <v>Entera CRM2007Q2</v>
      </c>
    </row>
    <row r="196" spans="2:15" x14ac:dyDescent="0.25">
      <c r="B196" s="9" t="s">
        <v>28</v>
      </c>
      <c r="C196" s="10" t="s">
        <v>21</v>
      </c>
      <c r="D196" s="10" t="s">
        <v>16</v>
      </c>
      <c r="E196" s="10" t="s">
        <v>54</v>
      </c>
      <c r="F196" s="10">
        <v>550</v>
      </c>
      <c r="G196" s="10">
        <v>305</v>
      </c>
      <c r="H196" s="10" t="s">
        <v>18</v>
      </c>
      <c r="I196" s="10">
        <v>2004</v>
      </c>
      <c r="J196" s="11" t="s">
        <v>19</v>
      </c>
      <c r="K196" s="18" t="str">
        <f t="shared" ref="K196:K259" si="18">I196&amp;H196</f>
        <v>2004Q3</v>
      </c>
      <c r="L196" s="19" t="str">
        <f t="shared" si="15"/>
        <v>Services2004Q3</v>
      </c>
      <c r="M196" s="19" t="str">
        <f t="shared" si="16"/>
        <v>North America2004Q3</v>
      </c>
      <c r="N196" s="19" t="str">
        <f t="shared" si="14"/>
        <v>Paul Smith2004Q3</v>
      </c>
      <c r="O196" s="20" t="str">
        <f t="shared" si="17"/>
        <v>Entera CRM2004Q3</v>
      </c>
    </row>
    <row r="197" spans="2:15" x14ac:dyDescent="0.25">
      <c r="B197" s="6" t="s">
        <v>28</v>
      </c>
      <c r="C197" s="7" t="s">
        <v>21</v>
      </c>
      <c r="D197" s="7" t="s">
        <v>16</v>
      </c>
      <c r="E197" s="7" t="s">
        <v>12</v>
      </c>
      <c r="F197" s="7">
        <v>550</v>
      </c>
      <c r="G197" s="7">
        <v>694</v>
      </c>
      <c r="H197" s="7" t="s">
        <v>18</v>
      </c>
      <c r="I197" s="7">
        <v>2007</v>
      </c>
      <c r="J197" s="8" t="s">
        <v>19</v>
      </c>
      <c r="K197" s="15" t="str">
        <f t="shared" si="18"/>
        <v>2007Q3</v>
      </c>
      <c r="L197" s="16" t="str">
        <f t="shared" si="15"/>
        <v>Services2007Q3</v>
      </c>
      <c r="M197" s="16" t="str">
        <f t="shared" si="16"/>
        <v>North America2007Q3</v>
      </c>
      <c r="N197" s="16" t="str">
        <f t="shared" ref="N197:N260" si="19">J197&amp;K197</f>
        <v>Paul Smith2007Q3</v>
      </c>
      <c r="O197" s="17" t="str">
        <f t="shared" si="17"/>
        <v>Entera DB2007Q3</v>
      </c>
    </row>
    <row r="198" spans="2:15" x14ac:dyDescent="0.25">
      <c r="B198" s="9" t="s">
        <v>47</v>
      </c>
      <c r="C198" s="10" t="s">
        <v>43</v>
      </c>
      <c r="D198" s="10" t="s">
        <v>39</v>
      </c>
      <c r="E198" s="10" t="s">
        <v>17</v>
      </c>
      <c r="F198" s="10">
        <v>100</v>
      </c>
      <c r="G198" s="10">
        <v>835</v>
      </c>
      <c r="H198" s="10" t="s">
        <v>30</v>
      </c>
      <c r="I198" s="10">
        <v>2004</v>
      </c>
      <c r="J198" s="11" t="s">
        <v>40</v>
      </c>
      <c r="K198" s="18" t="str">
        <f t="shared" si="18"/>
        <v>2004Q1</v>
      </c>
      <c r="L198" s="19" t="str">
        <f t="shared" si="15"/>
        <v>Materials2004Q1</v>
      </c>
      <c r="M198" s="19" t="str">
        <f t="shared" si="16"/>
        <v>Latin America2004Q1</v>
      </c>
      <c r="N198" s="19" t="str">
        <f t="shared" si="19"/>
        <v>Joe Hernandez2004Q1</v>
      </c>
      <c r="O198" s="20" t="str">
        <f t="shared" si="17"/>
        <v>Entera BPA2004Q1</v>
      </c>
    </row>
    <row r="199" spans="2:15" x14ac:dyDescent="0.25">
      <c r="B199" s="6" t="s">
        <v>36</v>
      </c>
      <c r="C199" s="7" t="s">
        <v>10</v>
      </c>
      <c r="D199" s="7" t="s">
        <v>11</v>
      </c>
      <c r="E199" s="7" t="s">
        <v>12</v>
      </c>
      <c r="F199" s="7">
        <v>250</v>
      </c>
      <c r="G199" s="7">
        <v>832</v>
      </c>
      <c r="H199" s="7" t="s">
        <v>13</v>
      </c>
      <c r="I199" s="7">
        <v>2006</v>
      </c>
      <c r="J199" s="8" t="s">
        <v>14</v>
      </c>
      <c r="K199" s="15" t="str">
        <f t="shared" si="18"/>
        <v>2006Q4</v>
      </c>
      <c r="L199" s="16" t="str">
        <f t="shared" si="15"/>
        <v>Consumer Goods2006Q4</v>
      </c>
      <c r="M199" s="16" t="str">
        <f t="shared" si="16"/>
        <v>Europe2006Q4</v>
      </c>
      <c r="N199" s="16" t="str">
        <f t="shared" si="19"/>
        <v>Heidi Weild2006Q4</v>
      </c>
      <c r="O199" s="17" t="str">
        <f t="shared" si="17"/>
        <v>Entera DB2006Q4</v>
      </c>
    </row>
    <row r="200" spans="2:15" x14ac:dyDescent="0.25">
      <c r="B200" s="9" t="s">
        <v>67</v>
      </c>
      <c r="C200" s="10" t="s">
        <v>25</v>
      </c>
      <c r="D200" s="10" t="s">
        <v>11</v>
      </c>
      <c r="E200" s="10" t="s">
        <v>17</v>
      </c>
      <c r="F200" s="10">
        <v>350</v>
      </c>
      <c r="G200" s="10">
        <v>272</v>
      </c>
      <c r="H200" s="10" t="s">
        <v>27</v>
      </c>
      <c r="I200" s="10">
        <v>2007</v>
      </c>
      <c r="J200" s="11" t="s">
        <v>14</v>
      </c>
      <c r="K200" s="18" t="str">
        <f t="shared" si="18"/>
        <v>2007Q2</v>
      </c>
      <c r="L200" s="19" t="str">
        <f t="shared" si="15"/>
        <v>Finance2007Q2</v>
      </c>
      <c r="M200" s="19" t="str">
        <f t="shared" si="16"/>
        <v>Europe2007Q2</v>
      </c>
      <c r="N200" s="19" t="str">
        <f t="shared" si="19"/>
        <v>Heidi Weild2007Q2</v>
      </c>
      <c r="O200" s="20" t="str">
        <f t="shared" si="17"/>
        <v>Entera BPA2007Q2</v>
      </c>
    </row>
    <row r="201" spans="2:15" x14ac:dyDescent="0.25">
      <c r="B201" s="6" t="s">
        <v>33</v>
      </c>
      <c r="C201" s="7" t="s">
        <v>10</v>
      </c>
      <c r="D201" s="7" t="s">
        <v>11</v>
      </c>
      <c r="E201" s="7" t="s">
        <v>29</v>
      </c>
      <c r="F201" s="7">
        <v>200</v>
      </c>
      <c r="G201" s="7">
        <v>776</v>
      </c>
      <c r="H201" s="7" t="s">
        <v>30</v>
      </c>
      <c r="I201" s="7">
        <v>2005</v>
      </c>
      <c r="J201" s="8" t="s">
        <v>14</v>
      </c>
      <c r="K201" s="15" t="str">
        <f t="shared" si="18"/>
        <v>2005Q1</v>
      </c>
      <c r="L201" s="16" t="str">
        <f t="shared" si="15"/>
        <v>Consumer Goods2005Q1</v>
      </c>
      <c r="M201" s="16" t="str">
        <f t="shared" si="16"/>
        <v>Europe2005Q1</v>
      </c>
      <c r="N201" s="16" t="str">
        <f t="shared" si="19"/>
        <v>Heidi Weild2005Q1</v>
      </c>
      <c r="O201" s="17" t="str">
        <f t="shared" si="17"/>
        <v>Entera PORTAL2005Q1</v>
      </c>
    </row>
    <row r="202" spans="2:15" x14ac:dyDescent="0.25">
      <c r="B202" s="9" t="s">
        <v>47</v>
      </c>
      <c r="C202" s="10" t="s">
        <v>43</v>
      </c>
      <c r="D202" s="10" t="s">
        <v>39</v>
      </c>
      <c r="E202" s="10" t="s">
        <v>17</v>
      </c>
      <c r="F202" s="10">
        <v>100</v>
      </c>
      <c r="G202" s="10">
        <v>208</v>
      </c>
      <c r="H202" s="10" t="s">
        <v>18</v>
      </c>
      <c r="I202" s="10">
        <v>2003</v>
      </c>
      <c r="J202" s="11" t="s">
        <v>40</v>
      </c>
      <c r="K202" s="18" t="str">
        <f t="shared" si="18"/>
        <v>2003Q3</v>
      </c>
      <c r="L202" s="19" t="str">
        <f t="shared" si="15"/>
        <v>Materials2003Q3</v>
      </c>
      <c r="M202" s="19" t="str">
        <f t="shared" si="16"/>
        <v>Latin America2003Q3</v>
      </c>
      <c r="N202" s="19" t="str">
        <f t="shared" si="19"/>
        <v>Joe Hernandez2003Q3</v>
      </c>
      <c r="O202" s="20" t="str">
        <f t="shared" si="17"/>
        <v>Entera BPA2003Q3</v>
      </c>
    </row>
    <row r="203" spans="2:15" x14ac:dyDescent="0.25">
      <c r="B203" s="6" t="s">
        <v>67</v>
      </c>
      <c r="C203" s="7" t="s">
        <v>25</v>
      </c>
      <c r="D203" s="7" t="s">
        <v>11</v>
      </c>
      <c r="E203" s="7" t="s">
        <v>17</v>
      </c>
      <c r="F203" s="7">
        <v>350</v>
      </c>
      <c r="G203" s="7">
        <v>36</v>
      </c>
      <c r="H203" s="7" t="s">
        <v>13</v>
      </c>
      <c r="I203" s="7">
        <v>2003</v>
      </c>
      <c r="J203" s="8" t="s">
        <v>14</v>
      </c>
      <c r="K203" s="15" t="str">
        <f t="shared" si="18"/>
        <v>2003Q4</v>
      </c>
      <c r="L203" s="16" t="str">
        <f t="shared" si="15"/>
        <v>Finance2003Q4</v>
      </c>
      <c r="M203" s="16" t="str">
        <f t="shared" si="16"/>
        <v>Europe2003Q4</v>
      </c>
      <c r="N203" s="16" t="str">
        <f t="shared" si="19"/>
        <v>Heidi Weild2003Q4</v>
      </c>
      <c r="O203" s="17" t="str">
        <f t="shared" si="17"/>
        <v>Entera BPA2003Q4</v>
      </c>
    </row>
    <row r="204" spans="2:15" x14ac:dyDescent="0.25">
      <c r="B204" s="9" t="s">
        <v>65</v>
      </c>
      <c r="C204" s="10" t="s">
        <v>10</v>
      </c>
      <c r="D204" s="10" t="s">
        <v>22</v>
      </c>
      <c r="E204" s="10" t="s">
        <v>54</v>
      </c>
      <c r="F204" s="10">
        <v>250</v>
      </c>
      <c r="G204" s="10">
        <v>816</v>
      </c>
      <c r="H204" s="10" t="s">
        <v>18</v>
      </c>
      <c r="I204" s="10">
        <v>2004</v>
      </c>
      <c r="J204" s="11" t="s">
        <v>23</v>
      </c>
      <c r="K204" s="18" t="str">
        <f t="shared" si="18"/>
        <v>2004Q3</v>
      </c>
      <c r="L204" s="19" t="str">
        <f t="shared" si="15"/>
        <v>Consumer Goods2004Q3</v>
      </c>
      <c r="M204" s="19" t="str">
        <f t="shared" si="16"/>
        <v>Asia Pacific2004Q3</v>
      </c>
      <c r="N204" s="19" t="str">
        <f t="shared" si="19"/>
        <v>Amir Kutra2004Q3</v>
      </c>
      <c r="O204" s="20" t="str">
        <f t="shared" si="17"/>
        <v>Entera CRM2004Q3</v>
      </c>
    </row>
    <row r="205" spans="2:15" x14ac:dyDescent="0.25">
      <c r="B205" s="6" t="s">
        <v>9</v>
      </c>
      <c r="C205" s="7" t="s">
        <v>10</v>
      </c>
      <c r="D205" s="7" t="s">
        <v>11</v>
      </c>
      <c r="E205" s="7" t="s">
        <v>54</v>
      </c>
      <c r="F205" s="7">
        <v>250</v>
      </c>
      <c r="G205" s="7">
        <v>680</v>
      </c>
      <c r="H205" s="7" t="s">
        <v>18</v>
      </c>
      <c r="I205" s="7">
        <v>2008</v>
      </c>
      <c r="J205" s="8" t="s">
        <v>14</v>
      </c>
      <c r="K205" s="15" t="str">
        <f t="shared" si="18"/>
        <v>2008Q3</v>
      </c>
      <c r="L205" s="16" t="str">
        <f t="shared" si="15"/>
        <v>Consumer Goods2008Q3</v>
      </c>
      <c r="M205" s="16" t="str">
        <f t="shared" si="16"/>
        <v>Europe2008Q3</v>
      </c>
      <c r="N205" s="16" t="str">
        <f t="shared" si="19"/>
        <v>Heidi Weild2008Q3</v>
      </c>
      <c r="O205" s="17" t="str">
        <f t="shared" si="17"/>
        <v>Entera CRM2008Q3</v>
      </c>
    </row>
    <row r="206" spans="2:15" x14ac:dyDescent="0.25">
      <c r="B206" s="9" t="s">
        <v>58</v>
      </c>
      <c r="C206" s="10" t="s">
        <v>21</v>
      </c>
      <c r="D206" s="10" t="s">
        <v>16</v>
      </c>
      <c r="E206" s="10" t="s">
        <v>29</v>
      </c>
      <c r="F206" s="10">
        <v>600</v>
      </c>
      <c r="G206" s="10">
        <v>963</v>
      </c>
      <c r="H206" s="10" t="s">
        <v>13</v>
      </c>
      <c r="I206" s="10">
        <v>2006</v>
      </c>
      <c r="J206" s="11" t="s">
        <v>19</v>
      </c>
      <c r="K206" s="18" t="str">
        <f t="shared" si="18"/>
        <v>2006Q4</v>
      </c>
      <c r="L206" s="19" t="str">
        <f t="shared" si="15"/>
        <v>Services2006Q4</v>
      </c>
      <c r="M206" s="19" t="str">
        <f t="shared" si="16"/>
        <v>North America2006Q4</v>
      </c>
      <c r="N206" s="19" t="str">
        <f t="shared" si="19"/>
        <v>Paul Smith2006Q4</v>
      </c>
      <c r="O206" s="20" t="str">
        <f t="shared" si="17"/>
        <v>Entera PORTAL2006Q4</v>
      </c>
    </row>
    <row r="207" spans="2:15" x14ac:dyDescent="0.25">
      <c r="B207" s="6" t="s">
        <v>56</v>
      </c>
      <c r="C207" s="7" t="s">
        <v>57</v>
      </c>
      <c r="D207" s="7" t="s">
        <v>22</v>
      </c>
      <c r="E207" s="7" t="s">
        <v>54</v>
      </c>
      <c r="F207" s="7">
        <v>550</v>
      </c>
      <c r="G207" s="7">
        <v>369</v>
      </c>
      <c r="H207" s="7" t="s">
        <v>27</v>
      </c>
      <c r="I207" s="7">
        <v>2005</v>
      </c>
      <c r="J207" s="8" t="s">
        <v>23</v>
      </c>
      <c r="K207" s="15" t="str">
        <f t="shared" si="18"/>
        <v>2005Q2</v>
      </c>
      <c r="L207" s="16" t="str">
        <f t="shared" si="15"/>
        <v>Industrial Goods2005Q2</v>
      </c>
      <c r="M207" s="16" t="str">
        <f t="shared" si="16"/>
        <v>Asia Pacific2005Q2</v>
      </c>
      <c r="N207" s="16" t="str">
        <f t="shared" si="19"/>
        <v>Amir Kutra2005Q2</v>
      </c>
      <c r="O207" s="17" t="str">
        <f t="shared" si="17"/>
        <v>Entera CRM2005Q2</v>
      </c>
    </row>
    <row r="208" spans="2:15" x14ac:dyDescent="0.25">
      <c r="B208" s="9" t="s">
        <v>44</v>
      </c>
      <c r="C208" s="10" t="s">
        <v>43</v>
      </c>
      <c r="D208" s="10" t="s">
        <v>45</v>
      </c>
      <c r="E208" s="10" t="s">
        <v>12</v>
      </c>
      <c r="F208" s="10">
        <v>150</v>
      </c>
      <c r="G208" s="10">
        <v>847</v>
      </c>
      <c r="H208" s="10" t="s">
        <v>13</v>
      </c>
      <c r="I208" s="10">
        <v>2008</v>
      </c>
      <c r="J208" s="11" t="s">
        <v>46</v>
      </c>
      <c r="K208" s="18" t="str">
        <f t="shared" si="18"/>
        <v>2008Q4</v>
      </c>
      <c r="L208" s="19" t="str">
        <f t="shared" si="15"/>
        <v>Materials2008Q4</v>
      </c>
      <c r="M208" s="19" t="str">
        <f t="shared" si="16"/>
        <v>Middle East2008Q4</v>
      </c>
      <c r="N208" s="19" t="str">
        <f t="shared" si="19"/>
        <v>Roberto Pallino2008Q4</v>
      </c>
      <c r="O208" s="20" t="str">
        <f t="shared" si="17"/>
        <v>Entera DB2008Q4</v>
      </c>
    </row>
    <row r="209" spans="2:15" x14ac:dyDescent="0.25">
      <c r="B209" s="6" t="s">
        <v>34</v>
      </c>
      <c r="C209" s="7" t="s">
        <v>35</v>
      </c>
      <c r="D209" s="7" t="s">
        <v>22</v>
      </c>
      <c r="E209" s="7" t="s">
        <v>54</v>
      </c>
      <c r="F209" s="7">
        <v>450</v>
      </c>
      <c r="G209" s="7">
        <v>476</v>
      </c>
      <c r="H209" s="7" t="s">
        <v>13</v>
      </c>
      <c r="I209" s="7">
        <v>2003</v>
      </c>
      <c r="J209" s="8" t="s">
        <v>23</v>
      </c>
      <c r="K209" s="15" t="str">
        <f t="shared" si="18"/>
        <v>2003Q4</v>
      </c>
      <c r="L209" s="16" t="str">
        <f t="shared" si="15"/>
        <v>Healthcare2003Q4</v>
      </c>
      <c r="M209" s="16" t="str">
        <f t="shared" si="16"/>
        <v>Asia Pacific2003Q4</v>
      </c>
      <c r="N209" s="16" t="str">
        <f t="shared" si="19"/>
        <v>Amir Kutra2003Q4</v>
      </c>
      <c r="O209" s="17" t="str">
        <f t="shared" si="17"/>
        <v>Entera CRM2003Q4</v>
      </c>
    </row>
    <row r="210" spans="2:15" x14ac:dyDescent="0.25">
      <c r="B210" s="9" t="s">
        <v>61</v>
      </c>
      <c r="C210" s="10" t="s">
        <v>35</v>
      </c>
      <c r="D210" s="10" t="s">
        <v>11</v>
      </c>
      <c r="E210" s="10" t="s">
        <v>29</v>
      </c>
      <c r="F210" s="10">
        <v>500</v>
      </c>
      <c r="G210" s="10">
        <v>291</v>
      </c>
      <c r="H210" s="10" t="s">
        <v>30</v>
      </c>
      <c r="I210" s="10">
        <v>2006</v>
      </c>
      <c r="J210" s="11" t="s">
        <v>14</v>
      </c>
      <c r="K210" s="18" t="str">
        <f t="shared" si="18"/>
        <v>2006Q1</v>
      </c>
      <c r="L210" s="19" t="str">
        <f t="shared" si="15"/>
        <v>Healthcare2006Q1</v>
      </c>
      <c r="M210" s="19" t="str">
        <f t="shared" si="16"/>
        <v>Europe2006Q1</v>
      </c>
      <c r="N210" s="19" t="str">
        <f t="shared" si="19"/>
        <v>Heidi Weild2006Q1</v>
      </c>
      <c r="O210" s="20" t="str">
        <f t="shared" si="17"/>
        <v>Entera PORTAL2006Q1</v>
      </c>
    </row>
    <row r="211" spans="2:15" x14ac:dyDescent="0.25">
      <c r="B211" s="6" t="s">
        <v>58</v>
      </c>
      <c r="C211" s="7" t="s">
        <v>21</v>
      </c>
      <c r="D211" s="7" t="s">
        <v>16</v>
      </c>
      <c r="E211" s="7" t="s">
        <v>26</v>
      </c>
      <c r="F211" s="7">
        <v>600</v>
      </c>
      <c r="G211" s="7">
        <v>312</v>
      </c>
      <c r="H211" s="7" t="s">
        <v>13</v>
      </c>
      <c r="I211" s="7">
        <v>2005</v>
      </c>
      <c r="J211" s="8" t="s">
        <v>19</v>
      </c>
      <c r="K211" s="15" t="str">
        <f t="shared" si="18"/>
        <v>2005Q4</v>
      </c>
      <c r="L211" s="16" t="str">
        <f t="shared" si="15"/>
        <v>Services2005Q4</v>
      </c>
      <c r="M211" s="16" t="str">
        <f t="shared" si="16"/>
        <v>North America2005Q4</v>
      </c>
      <c r="N211" s="16" t="str">
        <f t="shared" si="19"/>
        <v>Paul Smith2005Q4</v>
      </c>
      <c r="O211" s="17" t="str">
        <f t="shared" si="17"/>
        <v>Entera ERP2005Q4</v>
      </c>
    </row>
    <row r="212" spans="2:15" x14ac:dyDescent="0.25">
      <c r="B212" s="9" t="s">
        <v>58</v>
      </c>
      <c r="C212" s="10" t="s">
        <v>21</v>
      </c>
      <c r="D212" s="10" t="s">
        <v>16</v>
      </c>
      <c r="E212" s="10" t="s">
        <v>26</v>
      </c>
      <c r="F212" s="10">
        <v>600</v>
      </c>
      <c r="G212" s="10">
        <v>407</v>
      </c>
      <c r="H212" s="10" t="s">
        <v>27</v>
      </c>
      <c r="I212" s="10">
        <v>2003</v>
      </c>
      <c r="J212" s="11" t="s">
        <v>19</v>
      </c>
      <c r="K212" s="18" t="str">
        <f t="shared" si="18"/>
        <v>2003Q2</v>
      </c>
      <c r="L212" s="19" t="str">
        <f t="shared" si="15"/>
        <v>Services2003Q2</v>
      </c>
      <c r="M212" s="19" t="str">
        <f t="shared" si="16"/>
        <v>North America2003Q2</v>
      </c>
      <c r="N212" s="19" t="str">
        <f t="shared" si="19"/>
        <v>Paul Smith2003Q2</v>
      </c>
      <c r="O212" s="20" t="str">
        <f t="shared" si="17"/>
        <v>Entera ERP2003Q2</v>
      </c>
    </row>
    <row r="213" spans="2:15" x14ac:dyDescent="0.25">
      <c r="B213" s="6" t="s">
        <v>41</v>
      </c>
      <c r="C213" s="7" t="s">
        <v>32</v>
      </c>
      <c r="D213" s="7" t="s">
        <v>11</v>
      </c>
      <c r="E213" s="7" t="s">
        <v>26</v>
      </c>
      <c r="F213" s="7">
        <v>650</v>
      </c>
      <c r="G213" s="7">
        <v>171</v>
      </c>
      <c r="H213" s="7" t="s">
        <v>30</v>
      </c>
      <c r="I213" s="7">
        <v>2007</v>
      </c>
      <c r="J213" s="8" t="s">
        <v>14</v>
      </c>
      <c r="K213" s="15" t="str">
        <f t="shared" si="18"/>
        <v>2007Q1</v>
      </c>
      <c r="L213" s="16" t="str">
        <f t="shared" si="15"/>
        <v>Technology2007Q1</v>
      </c>
      <c r="M213" s="16" t="str">
        <f t="shared" si="16"/>
        <v>Europe2007Q1</v>
      </c>
      <c r="N213" s="16" t="str">
        <f t="shared" si="19"/>
        <v>Heidi Weild2007Q1</v>
      </c>
      <c r="O213" s="17" t="str">
        <f t="shared" si="17"/>
        <v>Entera ERP2007Q1</v>
      </c>
    </row>
    <row r="214" spans="2:15" x14ac:dyDescent="0.25">
      <c r="B214" s="9" t="s">
        <v>63</v>
      </c>
      <c r="C214" s="10" t="s">
        <v>25</v>
      </c>
      <c r="D214" s="10" t="s">
        <v>16</v>
      </c>
      <c r="E214" s="10" t="s">
        <v>12</v>
      </c>
      <c r="F214" s="10">
        <v>400</v>
      </c>
      <c r="G214" s="10">
        <v>466</v>
      </c>
      <c r="H214" s="10" t="s">
        <v>30</v>
      </c>
      <c r="I214" s="10">
        <v>2003</v>
      </c>
      <c r="J214" s="11" t="s">
        <v>19</v>
      </c>
      <c r="K214" s="18" t="str">
        <f t="shared" si="18"/>
        <v>2003Q1</v>
      </c>
      <c r="L214" s="19" t="str">
        <f t="shared" si="15"/>
        <v>Finance2003Q1</v>
      </c>
      <c r="M214" s="19" t="str">
        <f t="shared" si="16"/>
        <v>North America2003Q1</v>
      </c>
      <c r="N214" s="19" t="str">
        <f t="shared" si="19"/>
        <v>Paul Smith2003Q1</v>
      </c>
      <c r="O214" s="20" t="str">
        <f t="shared" si="17"/>
        <v>Entera DB2003Q1</v>
      </c>
    </row>
    <row r="215" spans="2:15" x14ac:dyDescent="0.25">
      <c r="B215" s="6" t="s">
        <v>41</v>
      </c>
      <c r="C215" s="7" t="s">
        <v>32</v>
      </c>
      <c r="D215" s="7" t="s">
        <v>11</v>
      </c>
      <c r="E215" s="7" t="s">
        <v>54</v>
      </c>
      <c r="F215" s="7">
        <v>650</v>
      </c>
      <c r="G215" s="7">
        <v>283</v>
      </c>
      <c r="H215" s="7" t="s">
        <v>27</v>
      </c>
      <c r="I215" s="7">
        <v>2004</v>
      </c>
      <c r="J215" s="8" t="s">
        <v>14</v>
      </c>
      <c r="K215" s="15" t="str">
        <f t="shared" si="18"/>
        <v>2004Q2</v>
      </c>
      <c r="L215" s="16" t="str">
        <f t="shared" si="15"/>
        <v>Technology2004Q2</v>
      </c>
      <c r="M215" s="16" t="str">
        <f t="shared" si="16"/>
        <v>Europe2004Q2</v>
      </c>
      <c r="N215" s="16" t="str">
        <f t="shared" si="19"/>
        <v>Heidi Weild2004Q2</v>
      </c>
      <c r="O215" s="17" t="str">
        <f t="shared" si="17"/>
        <v>Entera CRM2004Q2</v>
      </c>
    </row>
    <row r="216" spans="2:15" x14ac:dyDescent="0.25">
      <c r="B216" s="9" t="s">
        <v>44</v>
      </c>
      <c r="C216" s="10" t="s">
        <v>43</v>
      </c>
      <c r="D216" s="10" t="s">
        <v>45</v>
      </c>
      <c r="E216" s="10" t="s">
        <v>12</v>
      </c>
      <c r="F216" s="10">
        <v>150</v>
      </c>
      <c r="G216" s="10">
        <v>276</v>
      </c>
      <c r="H216" s="10" t="s">
        <v>27</v>
      </c>
      <c r="I216" s="10">
        <v>2003</v>
      </c>
      <c r="J216" s="11" t="s">
        <v>46</v>
      </c>
      <c r="K216" s="18" t="str">
        <f t="shared" si="18"/>
        <v>2003Q2</v>
      </c>
      <c r="L216" s="19" t="str">
        <f t="shared" si="15"/>
        <v>Materials2003Q2</v>
      </c>
      <c r="M216" s="19" t="str">
        <f t="shared" si="16"/>
        <v>Middle East2003Q2</v>
      </c>
      <c r="N216" s="19" t="str">
        <f t="shared" si="19"/>
        <v>Roberto Pallino2003Q2</v>
      </c>
      <c r="O216" s="20" t="str">
        <f t="shared" si="17"/>
        <v>Entera DB2003Q2</v>
      </c>
    </row>
    <row r="217" spans="2:15" x14ac:dyDescent="0.25">
      <c r="B217" s="6" t="s">
        <v>61</v>
      </c>
      <c r="C217" s="7" t="s">
        <v>35</v>
      </c>
      <c r="D217" s="7" t="s">
        <v>11</v>
      </c>
      <c r="E217" s="7" t="s">
        <v>26</v>
      </c>
      <c r="F217" s="7">
        <v>500</v>
      </c>
      <c r="G217" s="7">
        <v>70</v>
      </c>
      <c r="H217" s="7" t="s">
        <v>13</v>
      </c>
      <c r="I217" s="7">
        <v>2003</v>
      </c>
      <c r="J217" s="8" t="s">
        <v>14</v>
      </c>
      <c r="K217" s="15" t="str">
        <f t="shared" si="18"/>
        <v>2003Q4</v>
      </c>
      <c r="L217" s="16" t="str">
        <f t="shared" si="15"/>
        <v>Healthcare2003Q4</v>
      </c>
      <c r="M217" s="16" t="str">
        <f t="shared" si="16"/>
        <v>Europe2003Q4</v>
      </c>
      <c r="N217" s="16" t="str">
        <f t="shared" si="19"/>
        <v>Heidi Weild2003Q4</v>
      </c>
      <c r="O217" s="17" t="str">
        <f t="shared" si="17"/>
        <v>Entera ERP2003Q4</v>
      </c>
    </row>
    <row r="218" spans="2:15" x14ac:dyDescent="0.25">
      <c r="B218" s="9" t="s">
        <v>50</v>
      </c>
      <c r="C218" s="10" t="s">
        <v>21</v>
      </c>
      <c r="D218" s="10" t="s">
        <v>16</v>
      </c>
      <c r="E218" s="10" t="s">
        <v>29</v>
      </c>
      <c r="F218" s="10">
        <v>600</v>
      </c>
      <c r="G218" s="10">
        <v>349</v>
      </c>
      <c r="H218" s="10" t="s">
        <v>13</v>
      </c>
      <c r="I218" s="10">
        <v>2005</v>
      </c>
      <c r="J218" s="11" t="s">
        <v>19</v>
      </c>
      <c r="K218" s="18" t="str">
        <f t="shared" si="18"/>
        <v>2005Q4</v>
      </c>
      <c r="L218" s="19" t="str">
        <f t="shared" si="15"/>
        <v>Services2005Q4</v>
      </c>
      <c r="M218" s="19" t="str">
        <f t="shared" si="16"/>
        <v>North America2005Q4</v>
      </c>
      <c r="N218" s="19" t="str">
        <f t="shared" si="19"/>
        <v>Paul Smith2005Q4</v>
      </c>
      <c r="O218" s="20" t="str">
        <f t="shared" si="17"/>
        <v>Entera PORTAL2005Q4</v>
      </c>
    </row>
    <row r="219" spans="2:15" x14ac:dyDescent="0.25">
      <c r="B219" s="6" t="s">
        <v>20</v>
      </c>
      <c r="C219" s="7" t="s">
        <v>21</v>
      </c>
      <c r="D219" s="7" t="s">
        <v>22</v>
      </c>
      <c r="E219" s="7" t="s">
        <v>54</v>
      </c>
      <c r="F219" s="7">
        <v>600</v>
      </c>
      <c r="G219" s="7">
        <v>982</v>
      </c>
      <c r="H219" s="7" t="s">
        <v>30</v>
      </c>
      <c r="I219" s="7">
        <v>2007</v>
      </c>
      <c r="J219" s="8" t="s">
        <v>23</v>
      </c>
      <c r="K219" s="15" t="str">
        <f t="shared" si="18"/>
        <v>2007Q1</v>
      </c>
      <c r="L219" s="16" t="str">
        <f t="shared" si="15"/>
        <v>Services2007Q1</v>
      </c>
      <c r="M219" s="16" t="str">
        <f t="shared" si="16"/>
        <v>Asia Pacific2007Q1</v>
      </c>
      <c r="N219" s="16" t="str">
        <f t="shared" si="19"/>
        <v>Amir Kutra2007Q1</v>
      </c>
      <c r="O219" s="17" t="str">
        <f t="shared" si="17"/>
        <v>Entera CRM2007Q1</v>
      </c>
    </row>
    <row r="220" spans="2:15" x14ac:dyDescent="0.25">
      <c r="B220" s="9" t="s">
        <v>28</v>
      </c>
      <c r="C220" s="10" t="s">
        <v>21</v>
      </c>
      <c r="D220" s="10" t="s">
        <v>16</v>
      </c>
      <c r="E220" s="10" t="s">
        <v>12</v>
      </c>
      <c r="F220" s="10">
        <v>550</v>
      </c>
      <c r="G220" s="10">
        <v>645</v>
      </c>
      <c r="H220" s="10" t="s">
        <v>18</v>
      </c>
      <c r="I220" s="10">
        <v>2007</v>
      </c>
      <c r="J220" s="11" t="s">
        <v>19</v>
      </c>
      <c r="K220" s="18" t="str">
        <f t="shared" si="18"/>
        <v>2007Q3</v>
      </c>
      <c r="L220" s="19" t="str">
        <f t="shared" si="15"/>
        <v>Services2007Q3</v>
      </c>
      <c r="M220" s="19" t="str">
        <f t="shared" si="16"/>
        <v>North America2007Q3</v>
      </c>
      <c r="N220" s="19" t="str">
        <f t="shared" si="19"/>
        <v>Paul Smith2007Q3</v>
      </c>
      <c r="O220" s="20" t="str">
        <f t="shared" si="17"/>
        <v>Entera DB2007Q3</v>
      </c>
    </row>
    <row r="221" spans="2:15" x14ac:dyDescent="0.25">
      <c r="B221" s="6" t="s">
        <v>41</v>
      </c>
      <c r="C221" s="7" t="s">
        <v>32</v>
      </c>
      <c r="D221" s="7" t="s">
        <v>11</v>
      </c>
      <c r="E221" s="7" t="s">
        <v>54</v>
      </c>
      <c r="F221" s="7">
        <v>650</v>
      </c>
      <c r="G221" s="7">
        <v>763</v>
      </c>
      <c r="H221" s="7" t="s">
        <v>27</v>
      </c>
      <c r="I221" s="7">
        <v>2006</v>
      </c>
      <c r="J221" s="8" t="s">
        <v>14</v>
      </c>
      <c r="K221" s="15" t="str">
        <f t="shared" si="18"/>
        <v>2006Q2</v>
      </c>
      <c r="L221" s="16" t="str">
        <f t="shared" si="15"/>
        <v>Technology2006Q2</v>
      </c>
      <c r="M221" s="16" t="str">
        <f t="shared" si="16"/>
        <v>Europe2006Q2</v>
      </c>
      <c r="N221" s="16" t="str">
        <f t="shared" si="19"/>
        <v>Heidi Weild2006Q2</v>
      </c>
      <c r="O221" s="17" t="str">
        <f t="shared" si="17"/>
        <v>Entera CRM2006Q2</v>
      </c>
    </row>
    <row r="222" spans="2:15" x14ac:dyDescent="0.25">
      <c r="B222" s="9" t="s">
        <v>28</v>
      </c>
      <c r="C222" s="10" t="s">
        <v>21</v>
      </c>
      <c r="D222" s="10" t="s">
        <v>16</v>
      </c>
      <c r="E222" s="10" t="s">
        <v>54</v>
      </c>
      <c r="F222" s="10">
        <v>550</v>
      </c>
      <c r="G222" s="10">
        <v>673</v>
      </c>
      <c r="H222" s="10" t="s">
        <v>18</v>
      </c>
      <c r="I222" s="10">
        <v>2007</v>
      </c>
      <c r="J222" s="11" t="s">
        <v>19</v>
      </c>
      <c r="K222" s="18" t="str">
        <f t="shared" si="18"/>
        <v>2007Q3</v>
      </c>
      <c r="L222" s="19" t="str">
        <f t="shared" si="15"/>
        <v>Services2007Q3</v>
      </c>
      <c r="M222" s="19" t="str">
        <f t="shared" si="16"/>
        <v>North America2007Q3</v>
      </c>
      <c r="N222" s="19" t="str">
        <f t="shared" si="19"/>
        <v>Paul Smith2007Q3</v>
      </c>
      <c r="O222" s="20" t="str">
        <f t="shared" si="17"/>
        <v>Entera CRM2007Q3</v>
      </c>
    </row>
    <row r="223" spans="2:15" x14ac:dyDescent="0.25">
      <c r="B223" s="6" t="s">
        <v>15</v>
      </c>
      <c r="C223" s="7" t="s">
        <v>10</v>
      </c>
      <c r="D223" s="7" t="s">
        <v>16</v>
      </c>
      <c r="E223" s="7" t="s">
        <v>26</v>
      </c>
      <c r="F223" s="7">
        <v>200</v>
      </c>
      <c r="G223" s="7">
        <v>654</v>
      </c>
      <c r="H223" s="7" t="s">
        <v>18</v>
      </c>
      <c r="I223" s="7">
        <v>2006</v>
      </c>
      <c r="J223" s="8" t="s">
        <v>19</v>
      </c>
      <c r="K223" s="15" t="str">
        <f t="shared" si="18"/>
        <v>2006Q3</v>
      </c>
      <c r="L223" s="16" t="str">
        <f t="shared" si="15"/>
        <v>Consumer Goods2006Q3</v>
      </c>
      <c r="M223" s="16" t="str">
        <f t="shared" si="16"/>
        <v>North America2006Q3</v>
      </c>
      <c r="N223" s="16" t="str">
        <f t="shared" si="19"/>
        <v>Paul Smith2006Q3</v>
      </c>
      <c r="O223" s="17" t="str">
        <f t="shared" si="17"/>
        <v>Entera ERP2006Q3</v>
      </c>
    </row>
    <row r="224" spans="2:15" x14ac:dyDescent="0.25">
      <c r="B224" s="9" t="s">
        <v>64</v>
      </c>
      <c r="C224" s="10" t="s">
        <v>35</v>
      </c>
      <c r="D224" s="10" t="s">
        <v>39</v>
      </c>
      <c r="E224" s="10" t="s">
        <v>17</v>
      </c>
      <c r="F224" s="10">
        <v>450</v>
      </c>
      <c r="G224" s="10">
        <v>118</v>
      </c>
      <c r="H224" s="10" t="s">
        <v>18</v>
      </c>
      <c r="I224" s="10">
        <v>2005</v>
      </c>
      <c r="J224" s="11" t="s">
        <v>40</v>
      </c>
      <c r="K224" s="18" t="str">
        <f t="shared" si="18"/>
        <v>2005Q3</v>
      </c>
      <c r="L224" s="19" t="str">
        <f t="shared" si="15"/>
        <v>Healthcare2005Q3</v>
      </c>
      <c r="M224" s="19" t="str">
        <f t="shared" si="16"/>
        <v>Latin America2005Q3</v>
      </c>
      <c r="N224" s="19" t="str">
        <f t="shared" si="19"/>
        <v>Joe Hernandez2005Q3</v>
      </c>
      <c r="O224" s="20" t="str">
        <f t="shared" si="17"/>
        <v>Entera BPA2005Q3</v>
      </c>
    </row>
    <row r="225" spans="2:15" x14ac:dyDescent="0.25">
      <c r="B225" s="6" t="s">
        <v>9</v>
      </c>
      <c r="C225" s="7" t="s">
        <v>10</v>
      </c>
      <c r="D225" s="7" t="s">
        <v>11</v>
      </c>
      <c r="E225" s="7" t="s">
        <v>17</v>
      </c>
      <c r="F225" s="7">
        <v>200</v>
      </c>
      <c r="G225" s="7">
        <v>41</v>
      </c>
      <c r="H225" s="7" t="s">
        <v>13</v>
      </c>
      <c r="I225" s="7">
        <v>2003</v>
      </c>
      <c r="J225" s="8" t="s">
        <v>14</v>
      </c>
      <c r="K225" s="15" t="str">
        <f t="shared" si="18"/>
        <v>2003Q4</v>
      </c>
      <c r="L225" s="16" t="str">
        <f t="shared" si="15"/>
        <v>Consumer Goods2003Q4</v>
      </c>
      <c r="M225" s="16" t="str">
        <f t="shared" si="16"/>
        <v>Europe2003Q4</v>
      </c>
      <c r="N225" s="16" t="str">
        <f t="shared" si="19"/>
        <v>Heidi Weild2003Q4</v>
      </c>
      <c r="O225" s="17" t="str">
        <f t="shared" si="17"/>
        <v>Entera BPA2003Q4</v>
      </c>
    </row>
    <row r="226" spans="2:15" x14ac:dyDescent="0.25">
      <c r="B226" s="9" t="s">
        <v>15</v>
      </c>
      <c r="C226" s="10" t="s">
        <v>10</v>
      </c>
      <c r="D226" s="10" t="s">
        <v>16</v>
      </c>
      <c r="E226" s="10" t="s">
        <v>17</v>
      </c>
      <c r="F226" s="10">
        <v>200</v>
      </c>
      <c r="G226" s="10">
        <v>959</v>
      </c>
      <c r="H226" s="10" t="s">
        <v>27</v>
      </c>
      <c r="I226" s="10">
        <v>2005</v>
      </c>
      <c r="J226" s="11" t="s">
        <v>19</v>
      </c>
      <c r="K226" s="18" t="str">
        <f t="shared" si="18"/>
        <v>2005Q2</v>
      </c>
      <c r="L226" s="19" t="str">
        <f t="shared" si="15"/>
        <v>Consumer Goods2005Q2</v>
      </c>
      <c r="M226" s="19" t="str">
        <f t="shared" si="16"/>
        <v>North America2005Q2</v>
      </c>
      <c r="N226" s="19" t="str">
        <f t="shared" si="19"/>
        <v>Paul Smith2005Q2</v>
      </c>
      <c r="O226" s="20" t="str">
        <f t="shared" si="17"/>
        <v>Entera BPA2005Q2</v>
      </c>
    </row>
    <row r="227" spans="2:15" x14ac:dyDescent="0.25">
      <c r="B227" s="6" t="s">
        <v>20</v>
      </c>
      <c r="C227" s="7" t="s">
        <v>21</v>
      </c>
      <c r="D227" s="7" t="s">
        <v>22</v>
      </c>
      <c r="E227" s="7" t="s">
        <v>54</v>
      </c>
      <c r="F227" s="7">
        <v>600</v>
      </c>
      <c r="G227" s="7">
        <v>451</v>
      </c>
      <c r="H227" s="7" t="s">
        <v>30</v>
      </c>
      <c r="I227" s="7">
        <v>2005</v>
      </c>
      <c r="J227" s="8" t="s">
        <v>23</v>
      </c>
      <c r="K227" s="15" t="str">
        <f t="shared" si="18"/>
        <v>2005Q1</v>
      </c>
      <c r="L227" s="16" t="str">
        <f t="shared" si="15"/>
        <v>Services2005Q1</v>
      </c>
      <c r="M227" s="16" t="str">
        <f t="shared" si="16"/>
        <v>Asia Pacific2005Q1</v>
      </c>
      <c r="N227" s="16" t="str">
        <f t="shared" si="19"/>
        <v>Amir Kutra2005Q1</v>
      </c>
      <c r="O227" s="17" t="str">
        <f t="shared" si="17"/>
        <v>Entera CRM2005Q1</v>
      </c>
    </row>
    <row r="228" spans="2:15" x14ac:dyDescent="0.25">
      <c r="B228" s="9" t="s">
        <v>53</v>
      </c>
      <c r="C228" s="10" t="s">
        <v>32</v>
      </c>
      <c r="D228" s="10" t="s">
        <v>22</v>
      </c>
      <c r="E228" s="10" t="s">
        <v>26</v>
      </c>
      <c r="F228" s="10">
        <v>650</v>
      </c>
      <c r="G228" s="10">
        <v>134</v>
      </c>
      <c r="H228" s="10" t="s">
        <v>18</v>
      </c>
      <c r="I228" s="10">
        <v>2005</v>
      </c>
      <c r="J228" s="11" t="s">
        <v>23</v>
      </c>
      <c r="K228" s="18" t="str">
        <f t="shared" si="18"/>
        <v>2005Q3</v>
      </c>
      <c r="L228" s="19" t="str">
        <f t="shared" si="15"/>
        <v>Technology2005Q3</v>
      </c>
      <c r="M228" s="19" t="str">
        <f t="shared" si="16"/>
        <v>Asia Pacific2005Q3</v>
      </c>
      <c r="N228" s="19" t="str">
        <f t="shared" si="19"/>
        <v>Amir Kutra2005Q3</v>
      </c>
      <c r="O228" s="20" t="str">
        <f t="shared" si="17"/>
        <v>Entera ERP2005Q3</v>
      </c>
    </row>
    <row r="229" spans="2:15" x14ac:dyDescent="0.25">
      <c r="B229" s="6" t="s">
        <v>58</v>
      </c>
      <c r="C229" s="7" t="s">
        <v>21</v>
      </c>
      <c r="D229" s="7" t="s">
        <v>16</v>
      </c>
      <c r="E229" s="7" t="s">
        <v>29</v>
      </c>
      <c r="F229" s="7">
        <v>600</v>
      </c>
      <c r="G229" s="7">
        <v>619</v>
      </c>
      <c r="H229" s="7" t="s">
        <v>18</v>
      </c>
      <c r="I229" s="7">
        <v>2006</v>
      </c>
      <c r="J229" s="8" t="s">
        <v>19</v>
      </c>
      <c r="K229" s="15" t="str">
        <f t="shared" si="18"/>
        <v>2006Q3</v>
      </c>
      <c r="L229" s="16" t="str">
        <f t="shared" si="15"/>
        <v>Services2006Q3</v>
      </c>
      <c r="M229" s="16" t="str">
        <f t="shared" si="16"/>
        <v>North America2006Q3</v>
      </c>
      <c r="N229" s="16" t="str">
        <f t="shared" si="19"/>
        <v>Paul Smith2006Q3</v>
      </c>
      <c r="O229" s="17" t="str">
        <f t="shared" si="17"/>
        <v>Entera PORTAL2006Q3</v>
      </c>
    </row>
    <row r="230" spans="2:15" x14ac:dyDescent="0.25">
      <c r="B230" s="9" t="s">
        <v>31</v>
      </c>
      <c r="C230" s="10" t="s">
        <v>32</v>
      </c>
      <c r="D230" s="10" t="s">
        <v>16</v>
      </c>
      <c r="E230" s="10" t="s">
        <v>26</v>
      </c>
      <c r="F230" s="10">
        <v>650</v>
      </c>
      <c r="G230" s="10">
        <v>716</v>
      </c>
      <c r="H230" s="10" t="s">
        <v>27</v>
      </c>
      <c r="I230" s="10">
        <v>2003</v>
      </c>
      <c r="J230" s="11" t="s">
        <v>19</v>
      </c>
      <c r="K230" s="18" t="str">
        <f t="shared" si="18"/>
        <v>2003Q2</v>
      </c>
      <c r="L230" s="19" t="str">
        <f t="shared" si="15"/>
        <v>Technology2003Q2</v>
      </c>
      <c r="M230" s="19" t="str">
        <f t="shared" si="16"/>
        <v>North America2003Q2</v>
      </c>
      <c r="N230" s="19" t="str">
        <f t="shared" si="19"/>
        <v>Paul Smith2003Q2</v>
      </c>
      <c r="O230" s="20" t="str">
        <f t="shared" si="17"/>
        <v>Entera ERP2003Q2</v>
      </c>
    </row>
    <row r="231" spans="2:15" x14ac:dyDescent="0.25">
      <c r="B231" s="6" t="s">
        <v>63</v>
      </c>
      <c r="C231" s="7" t="s">
        <v>25</v>
      </c>
      <c r="D231" s="7" t="s">
        <v>16</v>
      </c>
      <c r="E231" s="7" t="s">
        <v>12</v>
      </c>
      <c r="F231" s="7">
        <v>350</v>
      </c>
      <c r="G231" s="7">
        <v>306</v>
      </c>
      <c r="H231" s="7" t="s">
        <v>13</v>
      </c>
      <c r="I231" s="7">
        <v>2007</v>
      </c>
      <c r="J231" s="8" t="s">
        <v>19</v>
      </c>
      <c r="K231" s="15" t="str">
        <f t="shared" si="18"/>
        <v>2007Q4</v>
      </c>
      <c r="L231" s="16" t="str">
        <f t="shared" si="15"/>
        <v>Finance2007Q4</v>
      </c>
      <c r="M231" s="16" t="str">
        <f t="shared" si="16"/>
        <v>North America2007Q4</v>
      </c>
      <c r="N231" s="16" t="str">
        <f t="shared" si="19"/>
        <v>Paul Smith2007Q4</v>
      </c>
      <c r="O231" s="17" t="str">
        <f t="shared" si="17"/>
        <v>Entera DB2007Q4</v>
      </c>
    </row>
    <row r="232" spans="2:15" x14ac:dyDescent="0.25">
      <c r="B232" s="9" t="s">
        <v>31</v>
      </c>
      <c r="C232" s="10" t="s">
        <v>32</v>
      </c>
      <c r="D232" s="10" t="s">
        <v>16</v>
      </c>
      <c r="E232" s="10" t="s">
        <v>17</v>
      </c>
      <c r="F232" s="10">
        <v>650</v>
      </c>
      <c r="G232" s="10">
        <v>350</v>
      </c>
      <c r="H232" s="10" t="s">
        <v>13</v>
      </c>
      <c r="I232" s="10">
        <v>2005</v>
      </c>
      <c r="J232" s="11" t="s">
        <v>19</v>
      </c>
      <c r="K232" s="18" t="str">
        <f t="shared" si="18"/>
        <v>2005Q4</v>
      </c>
      <c r="L232" s="19" t="str">
        <f t="shared" si="15"/>
        <v>Technology2005Q4</v>
      </c>
      <c r="M232" s="19" t="str">
        <f t="shared" si="16"/>
        <v>North America2005Q4</v>
      </c>
      <c r="N232" s="19" t="str">
        <f t="shared" si="19"/>
        <v>Paul Smith2005Q4</v>
      </c>
      <c r="O232" s="20" t="str">
        <f t="shared" si="17"/>
        <v>Entera BPA2005Q4</v>
      </c>
    </row>
    <row r="233" spans="2:15" x14ac:dyDescent="0.25">
      <c r="B233" s="6" t="s">
        <v>9</v>
      </c>
      <c r="C233" s="7" t="s">
        <v>10</v>
      </c>
      <c r="D233" s="7" t="s">
        <v>11</v>
      </c>
      <c r="E233" s="7" t="s">
        <v>54</v>
      </c>
      <c r="F233" s="7">
        <v>200</v>
      </c>
      <c r="G233" s="7">
        <v>259</v>
      </c>
      <c r="H233" s="7" t="s">
        <v>27</v>
      </c>
      <c r="I233" s="7">
        <v>2007</v>
      </c>
      <c r="J233" s="8" t="s">
        <v>14</v>
      </c>
      <c r="K233" s="15" t="str">
        <f t="shared" si="18"/>
        <v>2007Q2</v>
      </c>
      <c r="L233" s="16" t="str">
        <f t="shared" si="15"/>
        <v>Consumer Goods2007Q2</v>
      </c>
      <c r="M233" s="16" t="str">
        <f t="shared" si="16"/>
        <v>Europe2007Q2</v>
      </c>
      <c r="N233" s="16" t="str">
        <f t="shared" si="19"/>
        <v>Heidi Weild2007Q2</v>
      </c>
      <c r="O233" s="17" t="str">
        <f t="shared" si="17"/>
        <v>Entera CRM2007Q2</v>
      </c>
    </row>
    <row r="234" spans="2:15" x14ac:dyDescent="0.25">
      <c r="B234" s="9" t="s">
        <v>49</v>
      </c>
      <c r="C234" s="10" t="s">
        <v>43</v>
      </c>
      <c r="D234" s="10" t="s">
        <v>16</v>
      </c>
      <c r="E234" s="10" t="s">
        <v>17</v>
      </c>
      <c r="F234" s="10">
        <v>100</v>
      </c>
      <c r="G234" s="10">
        <v>315</v>
      </c>
      <c r="H234" s="10" t="s">
        <v>27</v>
      </c>
      <c r="I234" s="10">
        <v>2008</v>
      </c>
      <c r="J234" s="11" t="s">
        <v>19</v>
      </c>
      <c r="K234" s="18" t="str">
        <f t="shared" si="18"/>
        <v>2008Q2</v>
      </c>
      <c r="L234" s="19" t="str">
        <f t="shared" si="15"/>
        <v>Materials2008Q2</v>
      </c>
      <c r="M234" s="19" t="str">
        <f t="shared" si="16"/>
        <v>North America2008Q2</v>
      </c>
      <c r="N234" s="19" t="str">
        <f t="shared" si="19"/>
        <v>Paul Smith2008Q2</v>
      </c>
      <c r="O234" s="20" t="str">
        <f t="shared" si="17"/>
        <v>Entera BPA2008Q2</v>
      </c>
    </row>
    <row r="235" spans="2:15" x14ac:dyDescent="0.25">
      <c r="B235" s="6" t="s">
        <v>61</v>
      </c>
      <c r="C235" s="7" t="s">
        <v>35</v>
      </c>
      <c r="D235" s="7" t="s">
        <v>11</v>
      </c>
      <c r="E235" s="7" t="s">
        <v>26</v>
      </c>
      <c r="F235" s="7">
        <v>500</v>
      </c>
      <c r="G235" s="7">
        <v>159</v>
      </c>
      <c r="H235" s="7" t="s">
        <v>13</v>
      </c>
      <c r="I235" s="7">
        <v>2006</v>
      </c>
      <c r="J235" s="8" t="s">
        <v>14</v>
      </c>
      <c r="K235" s="15" t="str">
        <f t="shared" si="18"/>
        <v>2006Q4</v>
      </c>
      <c r="L235" s="16" t="str">
        <f t="shared" si="15"/>
        <v>Healthcare2006Q4</v>
      </c>
      <c r="M235" s="16" t="str">
        <f t="shared" si="16"/>
        <v>Europe2006Q4</v>
      </c>
      <c r="N235" s="16" t="str">
        <f t="shared" si="19"/>
        <v>Heidi Weild2006Q4</v>
      </c>
      <c r="O235" s="17" t="str">
        <f t="shared" si="17"/>
        <v>Entera ERP2006Q4</v>
      </c>
    </row>
    <row r="236" spans="2:15" x14ac:dyDescent="0.25">
      <c r="B236" s="9" t="s">
        <v>52</v>
      </c>
      <c r="C236" s="10" t="s">
        <v>35</v>
      </c>
      <c r="D236" s="10" t="s">
        <v>16</v>
      </c>
      <c r="E236" s="10" t="s">
        <v>17</v>
      </c>
      <c r="F236" s="10">
        <v>500</v>
      </c>
      <c r="G236" s="10">
        <v>135</v>
      </c>
      <c r="H236" s="10" t="s">
        <v>13</v>
      </c>
      <c r="I236" s="10">
        <v>2005</v>
      </c>
      <c r="J236" s="11" t="s">
        <v>19</v>
      </c>
      <c r="K236" s="18" t="str">
        <f t="shared" si="18"/>
        <v>2005Q4</v>
      </c>
      <c r="L236" s="19" t="str">
        <f t="shared" si="15"/>
        <v>Healthcare2005Q4</v>
      </c>
      <c r="M236" s="19" t="str">
        <f t="shared" si="16"/>
        <v>North America2005Q4</v>
      </c>
      <c r="N236" s="19" t="str">
        <f t="shared" si="19"/>
        <v>Paul Smith2005Q4</v>
      </c>
      <c r="O236" s="20" t="str">
        <f t="shared" si="17"/>
        <v>Entera BPA2005Q4</v>
      </c>
    </row>
    <row r="237" spans="2:15" x14ac:dyDescent="0.25">
      <c r="B237" s="6" t="s">
        <v>37</v>
      </c>
      <c r="C237" s="7" t="s">
        <v>38</v>
      </c>
      <c r="D237" s="7" t="s">
        <v>39</v>
      </c>
      <c r="E237" s="7" t="s">
        <v>17</v>
      </c>
      <c r="F237" s="7">
        <v>700</v>
      </c>
      <c r="G237" s="7">
        <v>622</v>
      </c>
      <c r="H237" s="7" t="s">
        <v>13</v>
      </c>
      <c r="I237" s="7">
        <v>2005</v>
      </c>
      <c r="J237" s="8" t="s">
        <v>40</v>
      </c>
      <c r="K237" s="15" t="str">
        <f t="shared" si="18"/>
        <v>2005Q4</v>
      </c>
      <c r="L237" s="16" t="str">
        <f t="shared" si="15"/>
        <v>Utilities2005Q4</v>
      </c>
      <c r="M237" s="16" t="str">
        <f t="shared" si="16"/>
        <v>Latin America2005Q4</v>
      </c>
      <c r="N237" s="16" t="str">
        <f t="shared" si="19"/>
        <v>Joe Hernandez2005Q4</v>
      </c>
      <c r="O237" s="17" t="str">
        <f t="shared" si="17"/>
        <v>Entera BPA2005Q4</v>
      </c>
    </row>
    <row r="238" spans="2:15" x14ac:dyDescent="0.25">
      <c r="B238" s="9" t="s">
        <v>52</v>
      </c>
      <c r="C238" s="10" t="s">
        <v>35</v>
      </c>
      <c r="D238" s="10" t="s">
        <v>16</v>
      </c>
      <c r="E238" s="10" t="s">
        <v>29</v>
      </c>
      <c r="F238" s="10">
        <v>500</v>
      </c>
      <c r="G238" s="10">
        <v>864</v>
      </c>
      <c r="H238" s="10" t="s">
        <v>18</v>
      </c>
      <c r="I238" s="10">
        <v>2004</v>
      </c>
      <c r="J238" s="11" t="s">
        <v>19</v>
      </c>
      <c r="K238" s="18" t="str">
        <f t="shared" si="18"/>
        <v>2004Q3</v>
      </c>
      <c r="L238" s="19" t="str">
        <f t="shared" si="15"/>
        <v>Healthcare2004Q3</v>
      </c>
      <c r="M238" s="19" t="str">
        <f t="shared" si="16"/>
        <v>North America2004Q3</v>
      </c>
      <c r="N238" s="19" t="str">
        <f t="shared" si="19"/>
        <v>Paul Smith2004Q3</v>
      </c>
      <c r="O238" s="20" t="str">
        <f t="shared" si="17"/>
        <v>Entera PORTAL2004Q3</v>
      </c>
    </row>
    <row r="239" spans="2:15" x14ac:dyDescent="0.25">
      <c r="B239" s="6" t="s">
        <v>42</v>
      </c>
      <c r="C239" s="7" t="s">
        <v>43</v>
      </c>
      <c r="D239" s="7" t="s">
        <v>11</v>
      </c>
      <c r="E239" s="7" t="s">
        <v>54</v>
      </c>
      <c r="F239" s="7">
        <v>150</v>
      </c>
      <c r="G239" s="7">
        <v>74</v>
      </c>
      <c r="H239" s="7" t="s">
        <v>13</v>
      </c>
      <c r="I239" s="7">
        <v>2006</v>
      </c>
      <c r="J239" s="8" t="s">
        <v>14</v>
      </c>
      <c r="K239" s="15" t="str">
        <f t="shared" si="18"/>
        <v>2006Q4</v>
      </c>
      <c r="L239" s="16" t="str">
        <f t="shared" si="15"/>
        <v>Materials2006Q4</v>
      </c>
      <c r="M239" s="16" t="str">
        <f t="shared" si="16"/>
        <v>Europe2006Q4</v>
      </c>
      <c r="N239" s="16" t="str">
        <f t="shared" si="19"/>
        <v>Heidi Weild2006Q4</v>
      </c>
      <c r="O239" s="17" t="str">
        <f t="shared" si="17"/>
        <v>Entera CRM2006Q4</v>
      </c>
    </row>
    <row r="240" spans="2:15" x14ac:dyDescent="0.25">
      <c r="B240" s="9" t="s">
        <v>52</v>
      </c>
      <c r="C240" s="10" t="s">
        <v>35</v>
      </c>
      <c r="D240" s="10" t="s">
        <v>16</v>
      </c>
      <c r="E240" s="10" t="s">
        <v>12</v>
      </c>
      <c r="F240" s="10">
        <v>500</v>
      </c>
      <c r="G240" s="10">
        <v>638</v>
      </c>
      <c r="H240" s="10" t="s">
        <v>18</v>
      </c>
      <c r="I240" s="10">
        <v>2007</v>
      </c>
      <c r="J240" s="11" t="s">
        <v>19</v>
      </c>
      <c r="K240" s="18" t="str">
        <f t="shared" si="18"/>
        <v>2007Q3</v>
      </c>
      <c r="L240" s="19" t="str">
        <f t="shared" si="15"/>
        <v>Healthcare2007Q3</v>
      </c>
      <c r="M240" s="19" t="str">
        <f t="shared" si="16"/>
        <v>North America2007Q3</v>
      </c>
      <c r="N240" s="19" t="str">
        <f t="shared" si="19"/>
        <v>Paul Smith2007Q3</v>
      </c>
      <c r="O240" s="20" t="str">
        <f t="shared" si="17"/>
        <v>Entera DB2007Q3</v>
      </c>
    </row>
    <row r="241" spans="2:15" x14ac:dyDescent="0.25">
      <c r="B241" s="6" t="s">
        <v>53</v>
      </c>
      <c r="C241" s="7" t="s">
        <v>32</v>
      </c>
      <c r="D241" s="7" t="s">
        <v>22</v>
      </c>
      <c r="E241" s="7" t="s">
        <v>17</v>
      </c>
      <c r="F241" s="7">
        <v>650</v>
      </c>
      <c r="G241" s="7">
        <v>849</v>
      </c>
      <c r="H241" s="7" t="s">
        <v>13</v>
      </c>
      <c r="I241" s="7">
        <v>2005</v>
      </c>
      <c r="J241" s="8" t="s">
        <v>23</v>
      </c>
      <c r="K241" s="15" t="str">
        <f t="shared" si="18"/>
        <v>2005Q4</v>
      </c>
      <c r="L241" s="16" t="str">
        <f t="shared" si="15"/>
        <v>Technology2005Q4</v>
      </c>
      <c r="M241" s="16" t="str">
        <f t="shared" si="16"/>
        <v>Asia Pacific2005Q4</v>
      </c>
      <c r="N241" s="16" t="str">
        <f t="shared" si="19"/>
        <v>Amir Kutra2005Q4</v>
      </c>
      <c r="O241" s="17" t="str">
        <f t="shared" si="17"/>
        <v>Entera BPA2005Q4</v>
      </c>
    </row>
    <row r="242" spans="2:15" x14ac:dyDescent="0.25">
      <c r="B242" s="9" t="s">
        <v>49</v>
      </c>
      <c r="C242" s="10" t="s">
        <v>43</v>
      </c>
      <c r="D242" s="10" t="s">
        <v>16</v>
      </c>
      <c r="E242" s="10" t="s">
        <v>54</v>
      </c>
      <c r="F242" s="10">
        <v>100</v>
      </c>
      <c r="G242" s="10">
        <v>850</v>
      </c>
      <c r="H242" s="10" t="s">
        <v>13</v>
      </c>
      <c r="I242" s="10">
        <v>2006</v>
      </c>
      <c r="J242" s="11" t="s">
        <v>19</v>
      </c>
      <c r="K242" s="18" t="str">
        <f t="shared" si="18"/>
        <v>2006Q4</v>
      </c>
      <c r="L242" s="19" t="str">
        <f t="shared" si="15"/>
        <v>Materials2006Q4</v>
      </c>
      <c r="M242" s="19" t="str">
        <f t="shared" si="16"/>
        <v>North America2006Q4</v>
      </c>
      <c r="N242" s="19" t="str">
        <f t="shared" si="19"/>
        <v>Paul Smith2006Q4</v>
      </c>
      <c r="O242" s="20" t="str">
        <f t="shared" si="17"/>
        <v>Entera CRM2006Q4</v>
      </c>
    </row>
    <row r="243" spans="2:15" x14ac:dyDescent="0.25">
      <c r="B243" s="6" t="s">
        <v>37</v>
      </c>
      <c r="C243" s="7" t="s">
        <v>38</v>
      </c>
      <c r="D243" s="7" t="s">
        <v>39</v>
      </c>
      <c r="E243" s="7" t="s">
        <v>17</v>
      </c>
      <c r="F243" s="7">
        <v>700</v>
      </c>
      <c r="G243" s="7">
        <v>903</v>
      </c>
      <c r="H243" s="7" t="s">
        <v>27</v>
      </c>
      <c r="I243" s="7">
        <v>2007</v>
      </c>
      <c r="J243" s="8" t="s">
        <v>40</v>
      </c>
      <c r="K243" s="15" t="str">
        <f t="shared" si="18"/>
        <v>2007Q2</v>
      </c>
      <c r="L243" s="16" t="str">
        <f t="shared" si="15"/>
        <v>Utilities2007Q2</v>
      </c>
      <c r="M243" s="16" t="str">
        <f t="shared" si="16"/>
        <v>Latin America2007Q2</v>
      </c>
      <c r="N243" s="16" t="str">
        <f t="shared" si="19"/>
        <v>Joe Hernandez2007Q2</v>
      </c>
      <c r="O243" s="17" t="str">
        <f t="shared" si="17"/>
        <v>Entera BPA2007Q2</v>
      </c>
    </row>
    <row r="244" spans="2:15" x14ac:dyDescent="0.25">
      <c r="B244" s="9" t="s">
        <v>50</v>
      </c>
      <c r="C244" s="10" t="s">
        <v>21</v>
      </c>
      <c r="D244" s="10" t="s">
        <v>16</v>
      </c>
      <c r="E244" s="10" t="s">
        <v>29</v>
      </c>
      <c r="F244" s="10">
        <v>550</v>
      </c>
      <c r="G244" s="10">
        <v>305</v>
      </c>
      <c r="H244" s="10" t="s">
        <v>13</v>
      </c>
      <c r="I244" s="10">
        <v>2005</v>
      </c>
      <c r="J244" s="11" t="s">
        <v>19</v>
      </c>
      <c r="K244" s="18" t="str">
        <f t="shared" si="18"/>
        <v>2005Q4</v>
      </c>
      <c r="L244" s="19" t="str">
        <f t="shared" si="15"/>
        <v>Services2005Q4</v>
      </c>
      <c r="M244" s="19" t="str">
        <f t="shared" si="16"/>
        <v>North America2005Q4</v>
      </c>
      <c r="N244" s="19" t="str">
        <f t="shared" si="19"/>
        <v>Paul Smith2005Q4</v>
      </c>
      <c r="O244" s="20" t="str">
        <f t="shared" si="17"/>
        <v>Entera PORTAL2005Q4</v>
      </c>
    </row>
    <row r="245" spans="2:15" x14ac:dyDescent="0.25">
      <c r="B245" s="6" t="s">
        <v>28</v>
      </c>
      <c r="C245" s="7" t="s">
        <v>21</v>
      </c>
      <c r="D245" s="7" t="s">
        <v>16</v>
      </c>
      <c r="E245" s="7" t="s">
        <v>54</v>
      </c>
      <c r="F245" s="7">
        <v>550</v>
      </c>
      <c r="G245" s="7">
        <v>445</v>
      </c>
      <c r="H245" s="7" t="s">
        <v>18</v>
      </c>
      <c r="I245" s="7">
        <v>2005</v>
      </c>
      <c r="J245" s="8" t="s">
        <v>19</v>
      </c>
      <c r="K245" s="15" t="str">
        <f t="shared" si="18"/>
        <v>2005Q3</v>
      </c>
      <c r="L245" s="16" t="str">
        <f t="shared" si="15"/>
        <v>Services2005Q3</v>
      </c>
      <c r="M245" s="16" t="str">
        <f t="shared" si="16"/>
        <v>North America2005Q3</v>
      </c>
      <c r="N245" s="16" t="str">
        <f t="shared" si="19"/>
        <v>Paul Smith2005Q3</v>
      </c>
      <c r="O245" s="17" t="str">
        <f t="shared" si="17"/>
        <v>Entera CRM2005Q3</v>
      </c>
    </row>
    <row r="246" spans="2:15" x14ac:dyDescent="0.25">
      <c r="B246" s="9" t="s">
        <v>31</v>
      </c>
      <c r="C246" s="10" t="s">
        <v>32</v>
      </c>
      <c r="D246" s="10" t="s">
        <v>16</v>
      </c>
      <c r="E246" s="10" t="s">
        <v>12</v>
      </c>
      <c r="F246" s="10">
        <v>650</v>
      </c>
      <c r="G246" s="10">
        <v>982</v>
      </c>
      <c r="H246" s="10" t="s">
        <v>13</v>
      </c>
      <c r="I246" s="10">
        <v>2003</v>
      </c>
      <c r="J246" s="11" t="s">
        <v>19</v>
      </c>
      <c r="K246" s="18" t="str">
        <f t="shared" si="18"/>
        <v>2003Q4</v>
      </c>
      <c r="L246" s="19" t="str">
        <f t="shared" si="15"/>
        <v>Technology2003Q4</v>
      </c>
      <c r="M246" s="19" t="str">
        <f t="shared" si="16"/>
        <v>North America2003Q4</v>
      </c>
      <c r="N246" s="19" t="str">
        <f t="shared" si="19"/>
        <v>Paul Smith2003Q4</v>
      </c>
      <c r="O246" s="20" t="str">
        <f t="shared" si="17"/>
        <v>Entera DB2003Q4</v>
      </c>
    </row>
    <row r="247" spans="2:15" x14ac:dyDescent="0.25">
      <c r="B247" s="6" t="s">
        <v>37</v>
      </c>
      <c r="C247" s="7" t="s">
        <v>38</v>
      </c>
      <c r="D247" s="7" t="s">
        <v>39</v>
      </c>
      <c r="E247" s="7" t="s">
        <v>17</v>
      </c>
      <c r="F247" s="7">
        <v>700</v>
      </c>
      <c r="G247" s="7">
        <v>814</v>
      </c>
      <c r="H247" s="7" t="s">
        <v>27</v>
      </c>
      <c r="I247" s="7">
        <v>2006</v>
      </c>
      <c r="J247" s="8" t="s">
        <v>40</v>
      </c>
      <c r="K247" s="15" t="str">
        <f t="shared" si="18"/>
        <v>2006Q2</v>
      </c>
      <c r="L247" s="16" t="str">
        <f t="shared" si="15"/>
        <v>Utilities2006Q2</v>
      </c>
      <c r="M247" s="16" t="str">
        <f t="shared" si="16"/>
        <v>Latin America2006Q2</v>
      </c>
      <c r="N247" s="16" t="str">
        <f t="shared" si="19"/>
        <v>Joe Hernandez2006Q2</v>
      </c>
      <c r="O247" s="17" t="str">
        <f t="shared" si="17"/>
        <v>Entera BPA2006Q2</v>
      </c>
    </row>
    <row r="248" spans="2:15" x14ac:dyDescent="0.25">
      <c r="B248" s="9" t="s">
        <v>53</v>
      </c>
      <c r="C248" s="10" t="s">
        <v>32</v>
      </c>
      <c r="D248" s="10" t="s">
        <v>22</v>
      </c>
      <c r="E248" s="10" t="s">
        <v>12</v>
      </c>
      <c r="F248" s="10">
        <v>650</v>
      </c>
      <c r="G248" s="10">
        <v>770</v>
      </c>
      <c r="H248" s="10" t="s">
        <v>30</v>
      </c>
      <c r="I248" s="10">
        <v>2006</v>
      </c>
      <c r="J248" s="11" t="s">
        <v>23</v>
      </c>
      <c r="K248" s="18" t="str">
        <f t="shared" si="18"/>
        <v>2006Q1</v>
      </c>
      <c r="L248" s="19" t="str">
        <f t="shared" si="15"/>
        <v>Technology2006Q1</v>
      </c>
      <c r="M248" s="19" t="str">
        <f t="shared" si="16"/>
        <v>Asia Pacific2006Q1</v>
      </c>
      <c r="N248" s="19" t="str">
        <f t="shared" si="19"/>
        <v>Amir Kutra2006Q1</v>
      </c>
      <c r="O248" s="20" t="str">
        <f t="shared" si="17"/>
        <v>Entera DB2006Q1</v>
      </c>
    </row>
    <row r="249" spans="2:15" x14ac:dyDescent="0.25">
      <c r="B249" s="6" t="s">
        <v>24</v>
      </c>
      <c r="C249" s="7" t="s">
        <v>25</v>
      </c>
      <c r="D249" s="7" t="s">
        <v>16</v>
      </c>
      <c r="E249" s="7" t="s">
        <v>12</v>
      </c>
      <c r="F249" s="7">
        <v>400</v>
      </c>
      <c r="G249" s="7">
        <v>168</v>
      </c>
      <c r="H249" s="7" t="s">
        <v>13</v>
      </c>
      <c r="I249" s="7">
        <v>2006</v>
      </c>
      <c r="J249" s="8" t="s">
        <v>19</v>
      </c>
      <c r="K249" s="15" t="str">
        <f t="shared" si="18"/>
        <v>2006Q4</v>
      </c>
      <c r="L249" s="16" t="str">
        <f t="shared" si="15"/>
        <v>Finance2006Q4</v>
      </c>
      <c r="M249" s="16" t="str">
        <f t="shared" si="16"/>
        <v>North America2006Q4</v>
      </c>
      <c r="N249" s="16" t="str">
        <f t="shared" si="19"/>
        <v>Paul Smith2006Q4</v>
      </c>
      <c r="O249" s="17" t="str">
        <f t="shared" si="17"/>
        <v>Entera DB2006Q4</v>
      </c>
    </row>
    <row r="250" spans="2:15" x14ac:dyDescent="0.25">
      <c r="B250" s="9" t="s">
        <v>44</v>
      </c>
      <c r="C250" s="10" t="s">
        <v>43</v>
      </c>
      <c r="D250" s="10" t="s">
        <v>45</v>
      </c>
      <c r="E250" s="10" t="s">
        <v>12</v>
      </c>
      <c r="F250" s="10">
        <v>150</v>
      </c>
      <c r="G250" s="10">
        <v>723</v>
      </c>
      <c r="H250" s="10" t="s">
        <v>27</v>
      </c>
      <c r="I250" s="10">
        <v>2008</v>
      </c>
      <c r="J250" s="11" t="s">
        <v>46</v>
      </c>
      <c r="K250" s="18" t="str">
        <f t="shared" si="18"/>
        <v>2008Q2</v>
      </c>
      <c r="L250" s="19" t="str">
        <f t="shared" si="15"/>
        <v>Materials2008Q2</v>
      </c>
      <c r="M250" s="19" t="str">
        <f t="shared" si="16"/>
        <v>Middle East2008Q2</v>
      </c>
      <c r="N250" s="19" t="str">
        <f t="shared" si="19"/>
        <v>Roberto Pallino2008Q2</v>
      </c>
      <c r="O250" s="20" t="str">
        <f t="shared" si="17"/>
        <v>Entera DB2008Q2</v>
      </c>
    </row>
    <row r="251" spans="2:15" x14ac:dyDescent="0.25">
      <c r="B251" s="6" t="s">
        <v>65</v>
      </c>
      <c r="C251" s="7" t="s">
        <v>10</v>
      </c>
      <c r="D251" s="7" t="s">
        <v>22</v>
      </c>
      <c r="E251" s="7" t="s">
        <v>17</v>
      </c>
      <c r="F251" s="7">
        <v>250</v>
      </c>
      <c r="G251" s="7">
        <v>970</v>
      </c>
      <c r="H251" s="7" t="s">
        <v>13</v>
      </c>
      <c r="I251" s="7">
        <v>2003</v>
      </c>
      <c r="J251" s="8" t="s">
        <v>23</v>
      </c>
      <c r="K251" s="15" t="str">
        <f t="shared" si="18"/>
        <v>2003Q4</v>
      </c>
      <c r="L251" s="16" t="str">
        <f t="shared" si="15"/>
        <v>Consumer Goods2003Q4</v>
      </c>
      <c r="M251" s="16" t="str">
        <f t="shared" si="16"/>
        <v>Asia Pacific2003Q4</v>
      </c>
      <c r="N251" s="16" t="str">
        <f t="shared" si="19"/>
        <v>Amir Kutra2003Q4</v>
      </c>
      <c r="O251" s="17" t="str">
        <f t="shared" si="17"/>
        <v>Entera BPA2003Q4</v>
      </c>
    </row>
    <row r="252" spans="2:15" x14ac:dyDescent="0.25">
      <c r="B252" s="9" t="s">
        <v>42</v>
      </c>
      <c r="C252" s="10" t="s">
        <v>43</v>
      </c>
      <c r="D252" s="10" t="s">
        <v>11</v>
      </c>
      <c r="E252" s="10" t="s">
        <v>26</v>
      </c>
      <c r="F252" s="10">
        <v>150</v>
      </c>
      <c r="G252" s="10">
        <v>177</v>
      </c>
      <c r="H252" s="10" t="s">
        <v>13</v>
      </c>
      <c r="I252" s="10">
        <v>2003</v>
      </c>
      <c r="J252" s="11" t="s">
        <v>14</v>
      </c>
      <c r="K252" s="18" t="str">
        <f t="shared" si="18"/>
        <v>2003Q4</v>
      </c>
      <c r="L252" s="19" t="str">
        <f t="shared" si="15"/>
        <v>Materials2003Q4</v>
      </c>
      <c r="M252" s="19" t="str">
        <f t="shared" si="16"/>
        <v>Europe2003Q4</v>
      </c>
      <c r="N252" s="19" t="str">
        <f t="shared" si="19"/>
        <v>Heidi Weild2003Q4</v>
      </c>
      <c r="O252" s="20" t="str">
        <f t="shared" si="17"/>
        <v>Entera ERP2003Q4</v>
      </c>
    </row>
    <row r="253" spans="2:15" x14ac:dyDescent="0.25">
      <c r="B253" s="6" t="s">
        <v>53</v>
      </c>
      <c r="C253" s="7" t="s">
        <v>32</v>
      </c>
      <c r="D253" s="7" t="s">
        <v>22</v>
      </c>
      <c r="E253" s="7" t="s">
        <v>54</v>
      </c>
      <c r="F253" s="7">
        <v>650</v>
      </c>
      <c r="G253" s="7">
        <v>43</v>
      </c>
      <c r="H253" s="7" t="s">
        <v>18</v>
      </c>
      <c r="I253" s="7">
        <v>2004</v>
      </c>
      <c r="J253" s="8" t="s">
        <v>23</v>
      </c>
      <c r="K253" s="15" t="str">
        <f t="shared" si="18"/>
        <v>2004Q3</v>
      </c>
      <c r="L253" s="16" t="str">
        <f t="shared" si="15"/>
        <v>Technology2004Q3</v>
      </c>
      <c r="M253" s="16" t="str">
        <f t="shared" si="16"/>
        <v>Asia Pacific2004Q3</v>
      </c>
      <c r="N253" s="16" t="str">
        <f t="shared" si="19"/>
        <v>Amir Kutra2004Q3</v>
      </c>
      <c r="O253" s="17" t="str">
        <f t="shared" si="17"/>
        <v>Entera CRM2004Q3</v>
      </c>
    </row>
    <row r="254" spans="2:15" x14ac:dyDescent="0.25">
      <c r="B254" s="9" t="s">
        <v>49</v>
      </c>
      <c r="C254" s="10" t="s">
        <v>43</v>
      </c>
      <c r="D254" s="10" t="s">
        <v>16</v>
      </c>
      <c r="E254" s="10" t="s">
        <v>54</v>
      </c>
      <c r="F254" s="10">
        <v>100</v>
      </c>
      <c r="G254" s="10">
        <v>232</v>
      </c>
      <c r="H254" s="10" t="s">
        <v>18</v>
      </c>
      <c r="I254" s="10">
        <v>2006</v>
      </c>
      <c r="J254" s="11" t="s">
        <v>19</v>
      </c>
      <c r="K254" s="18" t="str">
        <f t="shared" si="18"/>
        <v>2006Q3</v>
      </c>
      <c r="L254" s="19" t="str">
        <f t="shared" si="15"/>
        <v>Materials2006Q3</v>
      </c>
      <c r="M254" s="19" t="str">
        <f t="shared" si="16"/>
        <v>North America2006Q3</v>
      </c>
      <c r="N254" s="19" t="str">
        <f t="shared" si="19"/>
        <v>Paul Smith2006Q3</v>
      </c>
      <c r="O254" s="20" t="str">
        <f t="shared" si="17"/>
        <v>Entera CRM2006Q3</v>
      </c>
    </row>
    <row r="255" spans="2:15" x14ac:dyDescent="0.25">
      <c r="B255" s="6" t="s">
        <v>53</v>
      </c>
      <c r="C255" s="7" t="s">
        <v>32</v>
      </c>
      <c r="D255" s="7" t="s">
        <v>22</v>
      </c>
      <c r="E255" s="7" t="s">
        <v>29</v>
      </c>
      <c r="F255" s="7">
        <v>700</v>
      </c>
      <c r="G255" s="7">
        <v>511</v>
      </c>
      <c r="H255" s="7" t="s">
        <v>13</v>
      </c>
      <c r="I255" s="7">
        <v>2006</v>
      </c>
      <c r="J255" s="8" t="s">
        <v>23</v>
      </c>
      <c r="K255" s="15" t="str">
        <f t="shared" si="18"/>
        <v>2006Q4</v>
      </c>
      <c r="L255" s="16" t="str">
        <f t="shared" si="15"/>
        <v>Technology2006Q4</v>
      </c>
      <c r="M255" s="16" t="str">
        <f t="shared" si="16"/>
        <v>Asia Pacific2006Q4</v>
      </c>
      <c r="N255" s="16" t="str">
        <f t="shared" si="19"/>
        <v>Amir Kutra2006Q4</v>
      </c>
      <c r="O255" s="17" t="str">
        <f t="shared" si="17"/>
        <v>Entera PORTAL2006Q4</v>
      </c>
    </row>
    <row r="256" spans="2:15" x14ac:dyDescent="0.25">
      <c r="B256" s="9" t="s">
        <v>31</v>
      </c>
      <c r="C256" s="10" t="s">
        <v>32</v>
      </c>
      <c r="D256" s="10" t="s">
        <v>16</v>
      </c>
      <c r="E256" s="10" t="s">
        <v>12</v>
      </c>
      <c r="F256" s="10">
        <v>650</v>
      </c>
      <c r="G256" s="10">
        <v>277</v>
      </c>
      <c r="H256" s="10" t="s">
        <v>27</v>
      </c>
      <c r="I256" s="10">
        <v>2004</v>
      </c>
      <c r="J256" s="11" t="s">
        <v>19</v>
      </c>
      <c r="K256" s="18" t="str">
        <f t="shared" si="18"/>
        <v>2004Q2</v>
      </c>
      <c r="L256" s="19" t="str">
        <f t="shared" si="15"/>
        <v>Technology2004Q2</v>
      </c>
      <c r="M256" s="19" t="str">
        <f t="shared" si="16"/>
        <v>North America2004Q2</v>
      </c>
      <c r="N256" s="19" t="str">
        <f t="shared" si="19"/>
        <v>Paul Smith2004Q2</v>
      </c>
      <c r="O256" s="20" t="str">
        <f t="shared" si="17"/>
        <v>Entera DB2004Q2</v>
      </c>
    </row>
    <row r="257" spans="2:15" x14ac:dyDescent="0.25">
      <c r="B257" s="6" t="s">
        <v>53</v>
      </c>
      <c r="C257" s="7" t="s">
        <v>32</v>
      </c>
      <c r="D257" s="7" t="s">
        <v>22</v>
      </c>
      <c r="E257" s="7" t="s">
        <v>26</v>
      </c>
      <c r="F257" s="7">
        <v>650</v>
      </c>
      <c r="G257" s="7">
        <v>689</v>
      </c>
      <c r="H257" s="7" t="s">
        <v>27</v>
      </c>
      <c r="I257" s="7">
        <v>2005</v>
      </c>
      <c r="J257" s="8" t="s">
        <v>23</v>
      </c>
      <c r="K257" s="15" t="str">
        <f t="shared" si="18"/>
        <v>2005Q2</v>
      </c>
      <c r="L257" s="16" t="str">
        <f t="shared" si="15"/>
        <v>Technology2005Q2</v>
      </c>
      <c r="M257" s="16" t="str">
        <f t="shared" si="16"/>
        <v>Asia Pacific2005Q2</v>
      </c>
      <c r="N257" s="16" t="str">
        <f t="shared" si="19"/>
        <v>Amir Kutra2005Q2</v>
      </c>
      <c r="O257" s="17" t="str">
        <f t="shared" si="17"/>
        <v>Entera ERP2005Q2</v>
      </c>
    </row>
    <row r="258" spans="2:15" x14ac:dyDescent="0.25">
      <c r="B258" s="9" t="s">
        <v>20</v>
      </c>
      <c r="C258" s="10" t="s">
        <v>21</v>
      </c>
      <c r="D258" s="10" t="s">
        <v>22</v>
      </c>
      <c r="E258" s="10" t="s">
        <v>17</v>
      </c>
      <c r="F258" s="10">
        <v>600</v>
      </c>
      <c r="G258" s="10">
        <v>855</v>
      </c>
      <c r="H258" s="10" t="s">
        <v>30</v>
      </c>
      <c r="I258" s="10">
        <v>2008</v>
      </c>
      <c r="J258" s="11" t="s">
        <v>23</v>
      </c>
      <c r="K258" s="18" t="str">
        <f t="shared" si="18"/>
        <v>2008Q1</v>
      </c>
      <c r="L258" s="19" t="str">
        <f t="shared" si="15"/>
        <v>Services2008Q1</v>
      </c>
      <c r="M258" s="19" t="str">
        <f t="shared" si="16"/>
        <v>Asia Pacific2008Q1</v>
      </c>
      <c r="N258" s="19" t="str">
        <f t="shared" si="19"/>
        <v>Amir Kutra2008Q1</v>
      </c>
      <c r="O258" s="20" t="str">
        <f t="shared" si="17"/>
        <v>Entera BPA2008Q1</v>
      </c>
    </row>
    <row r="259" spans="2:15" x14ac:dyDescent="0.25">
      <c r="B259" s="6" t="s">
        <v>36</v>
      </c>
      <c r="C259" s="7" t="s">
        <v>10</v>
      </c>
      <c r="D259" s="7" t="s">
        <v>11</v>
      </c>
      <c r="E259" s="7" t="s">
        <v>26</v>
      </c>
      <c r="F259" s="7">
        <v>250</v>
      </c>
      <c r="G259" s="7">
        <v>692</v>
      </c>
      <c r="H259" s="7" t="s">
        <v>27</v>
      </c>
      <c r="I259" s="7">
        <v>2006</v>
      </c>
      <c r="J259" s="8" t="s">
        <v>14</v>
      </c>
      <c r="K259" s="15" t="str">
        <f t="shared" si="18"/>
        <v>2006Q2</v>
      </c>
      <c r="L259" s="16" t="str">
        <f t="shared" ref="L259:L322" si="20">C259&amp;K259</f>
        <v>Consumer Goods2006Q2</v>
      </c>
      <c r="M259" s="16" t="str">
        <f t="shared" ref="M259:M322" si="21">D259&amp;K259</f>
        <v>Europe2006Q2</v>
      </c>
      <c r="N259" s="16" t="str">
        <f t="shared" si="19"/>
        <v>Heidi Weild2006Q2</v>
      </c>
      <c r="O259" s="17" t="str">
        <f t="shared" ref="O259:O322" si="22">E259&amp;K259</f>
        <v>Entera ERP2006Q2</v>
      </c>
    </row>
    <row r="260" spans="2:15" x14ac:dyDescent="0.25">
      <c r="B260" s="9" t="s">
        <v>50</v>
      </c>
      <c r="C260" s="10" t="s">
        <v>21</v>
      </c>
      <c r="D260" s="10" t="s">
        <v>16</v>
      </c>
      <c r="E260" s="10" t="s">
        <v>54</v>
      </c>
      <c r="F260" s="10">
        <v>550</v>
      </c>
      <c r="G260" s="10">
        <v>693</v>
      </c>
      <c r="H260" s="10" t="s">
        <v>30</v>
      </c>
      <c r="I260" s="10">
        <v>2006</v>
      </c>
      <c r="J260" s="11" t="s">
        <v>19</v>
      </c>
      <c r="K260" s="18" t="str">
        <f t="shared" ref="K260:K323" si="23">I260&amp;H260</f>
        <v>2006Q1</v>
      </c>
      <c r="L260" s="19" t="str">
        <f t="shared" si="20"/>
        <v>Services2006Q1</v>
      </c>
      <c r="M260" s="19" t="str">
        <f t="shared" si="21"/>
        <v>North America2006Q1</v>
      </c>
      <c r="N260" s="19" t="str">
        <f t="shared" si="19"/>
        <v>Paul Smith2006Q1</v>
      </c>
      <c r="O260" s="20" t="str">
        <f t="shared" si="22"/>
        <v>Entera CRM2006Q1</v>
      </c>
    </row>
    <row r="261" spans="2:15" x14ac:dyDescent="0.25">
      <c r="B261" s="6" t="s">
        <v>37</v>
      </c>
      <c r="C261" s="7" t="s">
        <v>38</v>
      </c>
      <c r="D261" s="7" t="s">
        <v>39</v>
      </c>
      <c r="E261" s="7" t="s">
        <v>17</v>
      </c>
      <c r="F261" s="7">
        <v>700</v>
      </c>
      <c r="G261" s="7">
        <v>579</v>
      </c>
      <c r="H261" s="7" t="s">
        <v>13</v>
      </c>
      <c r="I261" s="7">
        <v>2004</v>
      </c>
      <c r="J261" s="8" t="s">
        <v>40</v>
      </c>
      <c r="K261" s="15" t="str">
        <f t="shared" si="23"/>
        <v>2004Q4</v>
      </c>
      <c r="L261" s="16" t="str">
        <f t="shared" si="20"/>
        <v>Utilities2004Q4</v>
      </c>
      <c r="M261" s="16" t="str">
        <f t="shared" si="21"/>
        <v>Latin America2004Q4</v>
      </c>
      <c r="N261" s="16" t="str">
        <f t="shared" ref="N261:N324" si="24">J261&amp;K261</f>
        <v>Joe Hernandez2004Q4</v>
      </c>
      <c r="O261" s="17" t="str">
        <f t="shared" si="22"/>
        <v>Entera BPA2004Q4</v>
      </c>
    </row>
    <row r="262" spans="2:15" x14ac:dyDescent="0.25">
      <c r="B262" s="9" t="s">
        <v>20</v>
      </c>
      <c r="C262" s="10" t="s">
        <v>21</v>
      </c>
      <c r="D262" s="10" t="s">
        <v>22</v>
      </c>
      <c r="E262" s="10" t="s">
        <v>54</v>
      </c>
      <c r="F262" s="10">
        <v>600</v>
      </c>
      <c r="G262" s="10">
        <v>884</v>
      </c>
      <c r="H262" s="10" t="s">
        <v>18</v>
      </c>
      <c r="I262" s="10">
        <v>2003</v>
      </c>
      <c r="J262" s="11" t="s">
        <v>23</v>
      </c>
      <c r="K262" s="18" t="str">
        <f t="shared" si="23"/>
        <v>2003Q3</v>
      </c>
      <c r="L262" s="19" t="str">
        <f t="shared" si="20"/>
        <v>Services2003Q3</v>
      </c>
      <c r="M262" s="19" t="str">
        <f t="shared" si="21"/>
        <v>Asia Pacific2003Q3</v>
      </c>
      <c r="N262" s="19" t="str">
        <f t="shared" si="24"/>
        <v>Amir Kutra2003Q3</v>
      </c>
      <c r="O262" s="20" t="str">
        <f t="shared" si="22"/>
        <v>Entera CRM2003Q3</v>
      </c>
    </row>
    <row r="263" spans="2:15" x14ac:dyDescent="0.25">
      <c r="B263" s="6" t="s">
        <v>55</v>
      </c>
      <c r="C263" s="7" t="s">
        <v>38</v>
      </c>
      <c r="D263" s="7" t="s">
        <v>16</v>
      </c>
      <c r="E263" s="7" t="s">
        <v>54</v>
      </c>
      <c r="F263" s="7">
        <v>700</v>
      </c>
      <c r="G263" s="7">
        <v>240</v>
      </c>
      <c r="H263" s="7" t="s">
        <v>30</v>
      </c>
      <c r="I263" s="7">
        <v>2007</v>
      </c>
      <c r="J263" s="8" t="s">
        <v>19</v>
      </c>
      <c r="K263" s="15" t="str">
        <f t="shared" si="23"/>
        <v>2007Q1</v>
      </c>
      <c r="L263" s="16" t="str">
        <f t="shared" si="20"/>
        <v>Utilities2007Q1</v>
      </c>
      <c r="M263" s="16" t="str">
        <f t="shared" si="21"/>
        <v>North America2007Q1</v>
      </c>
      <c r="N263" s="16" t="str">
        <f t="shared" si="24"/>
        <v>Paul Smith2007Q1</v>
      </c>
      <c r="O263" s="17" t="str">
        <f t="shared" si="22"/>
        <v>Entera CRM2007Q1</v>
      </c>
    </row>
    <row r="264" spans="2:15" x14ac:dyDescent="0.25">
      <c r="B264" s="9" t="s">
        <v>34</v>
      </c>
      <c r="C264" s="10" t="s">
        <v>35</v>
      </c>
      <c r="D264" s="10" t="s">
        <v>22</v>
      </c>
      <c r="E264" s="10" t="s">
        <v>26</v>
      </c>
      <c r="F264" s="10">
        <v>450</v>
      </c>
      <c r="G264" s="10">
        <v>442</v>
      </c>
      <c r="H264" s="10" t="s">
        <v>18</v>
      </c>
      <c r="I264" s="10">
        <v>2005</v>
      </c>
      <c r="J264" s="11" t="s">
        <v>23</v>
      </c>
      <c r="K264" s="18" t="str">
        <f t="shared" si="23"/>
        <v>2005Q3</v>
      </c>
      <c r="L264" s="19" t="str">
        <f t="shared" si="20"/>
        <v>Healthcare2005Q3</v>
      </c>
      <c r="M264" s="19" t="str">
        <f t="shared" si="21"/>
        <v>Asia Pacific2005Q3</v>
      </c>
      <c r="N264" s="19" t="str">
        <f t="shared" si="24"/>
        <v>Amir Kutra2005Q3</v>
      </c>
      <c r="O264" s="20" t="str">
        <f t="shared" si="22"/>
        <v>Entera ERP2005Q3</v>
      </c>
    </row>
    <row r="265" spans="2:15" x14ac:dyDescent="0.25">
      <c r="B265" s="6" t="s">
        <v>48</v>
      </c>
      <c r="C265" s="7" t="s">
        <v>10</v>
      </c>
      <c r="D265" s="7" t="s">
        <v>16</v>
      </c>
      <c r="E265" s="7" t="s">
        <v>54</v>
      </c>
      <c r="F265" s="7">
        <v>300</v>
      </c>
      <c r="G265" s="7">
        <v>536</v>
      </c>
      <c r="H265" s="7" t="s">
        <v>27</v>
      </c>
      <c r="I265" s="7">
        <v>2003</v>
      </c>
      <c r="J265" s="8" t="s">
        <v>19</v>
      </c>
      <c r="K265" s="15" t="str">
        <f t="shared" si="23"/>
        <v>2003Q2</v>
      </c>
      <c r="L265" s="16" t="str">
        <f t="shared" si="20"/>
        <v>Consumer Goods2003Q2</v>
      </c>
      <c r="M265" s="16" t="str">
        <f t="shared" si="21"/>
        <v>North America2003Q2</v>
      </c>
      <c r="N265" s="16" t="str">
        <f t="shared" si="24"/>
        <v>Paul Smith2003Q2</v>
      </c>
      <c r="O265" s="17" t="str">
        <f t="shared" si="22"/>
        <v>Entera CRM2003Q2</v>
      </c>
    </row>
    <row r="266" spans="2:15" x14ac:dyDescent="0.25">
      <c r="B266" s="9" t="s">
        <v>58</v>
      </c>
      <c r="C266" s="10" t="s">
        <v>21</v>
      </c>
      <c r="D266" s="10" t="s">
        <v>16</v>
      </c>
      <c r="E266" s="10" t="s">
        <v>12</v>
      </c>
      <c r="F266" s="10">
        <v>600</v>
      </c>
      <c r="G266" s="10">
        <v>849</v>
      </c>
      <c r="H266" s="10" t="s">
        <v>13</v>
      </c>
      <c r="I266" s="10">
        <v>2003</v>
      </c>
      <c r="J266" s="11" t="s">
        <v>19</v>
      </c>
      <c r="K266" s="18" t="str">
        <f t="shared" si="23"/>
        <v>2003Q4</v>
      </c>
      <c r="L266" s="19" t="str">
        <f t="shared" si="20"/>
        <v>Services2003Q4</v>
      </c>
      <c r="M266" s="19" t="str">
        <f t="shared" si="21"/>
        <v>North America2003Q4</v>
      </c>
      <c r="N266" s="19" t="str">
        <f t="shared" si="24"/>
        <v>Paul Smith2003Q4</v>
      </c>
      <c r="O266" s="20" t="str">
        <f t="shared" si="22"/>
        <v>Entera DB2003Q4</v>
      </c>
    </row>
    <row r="267" spans="2:15" x14ac:dyDescent="0.25">
      <c r="B267" s="6" t="s">
        <v>66</v>
      </c>
      <c r="C267" s="7" t="s">
        <v>25</v>
      </c>
      <c r="D267" s="7" t="s">
        <v>16</v>
      </c>
      <c r="E267" s="7" t="s">
        <v>26</v>
      </c>
      <c r="F267" s="7">
        <v>350</v>
      </c>
      <c r="G267" s="7">
        <v>466</v>
      </c>
      <c r="H267" s="7" t="s">
        <v>18</v>
      </c>
      <c r="I267" s="7">
        <v>2005</v>
      </c>
      <c r="J267" s="8" t="s">
        <v>19</v>
      </c>
      <c r="K267" s="15" t="str">
        <f t="shared" si="23"/>
        <v>2005Q3</v>
      </c>
      <c r="L267" s="16" t="str">
        <f t="shared" si="20"/>
        <v>Finance2005Q3</v>
      </c>
      <c r="M267" s="16" t="str">
        <f t="shared" si="21"/>
        <v>North America2005Q3</v>
      </c>
      <c r="N267" s="16" t="str">
        <f t="shared" si="24"/>
        <v>Paul Smith2005Q3</v>
      </c>
      <c r="O267" s="17" t="str">
        <f t="shared" si="22"/>
        <v>Entera ERP2005Q3</v>
      </c>
    </row>
    <row r="268" spans="2:15" x14ac:dyDescent="0.25">
      <c r="B268" s="9" t="s">
        <v>15</v>
      </c>
      <c r="C268" s="10" t="s">
        <v>10</v>
      </c>
      <c r="D268" s="10" t="s">
        <v>16</v>
      </c>
      <c r="E268" s="10" t="s">
        <v>54</v>
      </c>
      <c r="F268" s="10">
        <v>200</v>
      </c>
      <c r="G268" s="10">
        <v>681</v>
      </c>
      <c r="H268" s="10" t="s">
        <v>27</v>
      </c>
      <c r="I268" s="10">
        <v>2004</v>
      </c>
      <c r="J268" s="11" t="s">
        <v>19</v>
      </c>
      <c r="K268" s="18" t="str">
        <f t="shared" si="23"/>
        <v>2004Q2</v>
      </c>
      <c r="L268" s="19" t="str">
        <f t="shared" si="20"/>
        <v>Consumer Goods2004Q2</v>
      </c>
      <c r="M268" s="19" t="str">
        <f t="shared" si="21"/>
        <v>North America2004Q2</v>
      </c>
      <c r="N268" s="19" t="str">
        <f t="shared" si="24"/>
        <v>Paul Smith2004Q2</v>
      </c>
      <c r="O268" s="20" t="str">
        <f t="shared" si="22"/>
        <v>Entera CRM2004Q2</v>
      </c>
    </row>
    <row r="269" spans="2:15" x14ac:dyDescent="0.25">
      <c r="B269" s="6" t="s">
        <v>66</v>
      </c>
      <c r="C269" s="7" t="s">
        <v>25</v>
      </c>
      <c r="D269" s="7" t="s">
        <v>16</v>
      </c>
      <c r="E269" s="7" t="s">
        <v>12</v>
      </c>
      <c r="F269" s="7">
        <v>350</v>
      </c>
      <c r="G269" s="7">
        <v>380</v>
      </c>
      <c r="H269" s="7" t="s">
        <v>13</v>
      </c>
      <c r="I269" s="7">
        <v>2004</v>
      </c>
      <c r="J269" s="8" t="s">
        <v>19</v>
      </c>
      <c r="K269" s="15" t="str">
        <f t="shared" si="23"/>
        <v>2004Q4</v>
      </c>
      <c r="L269" s="16" t="str">
        <f t="shared" si="20"/>
        <v>Finance2004Q4</v>
      </c>
      <c r="M269" s="16" t="str">
        <f t="shared" si="21"/>
        <v>North America2004Q4</v>
      </c>
      <c r="N269" s="16" t="str">
        <f t="shared" si="24"/>
        <v>Paul Smith2004Q4</v>
      </c>
      <c r="O269" s="17" t="str">
        <f t="shared" si="22"/>
        <v>Entera DB2004Q4</v>
      </c>
    </row>
    <row r="270" spans="2:15" x14ac:dyDescent="0.25">
      <c r="B270" s="9" t="s">
        <v>63</v>
      </c>
      <c r="C270" s="10" t="s">
        <v>25</v>
      </c>
      <c r="D270" s="10" t="s">
        <v>16</v>
      </c>
      <c r="E270" s="10" t="s">
        <v>26</v>
      </c>
      <c r="F270" s="10">
        <v>350</v>
      </c>
      <c r="G270" s="10">
        <v>814</v>
      </c>
      <c r="H270" s="10" t="s">
        <v>30</v>
      </c>
      <c r="I270" s="10">
        <v>2003</v>
      </c>
      <c r="J270" s="11" t="s">
        <v>19</v>
      </c>
      <c r="K270" s="18" t="str">
        <f t="shared" si="23"/>
        <v>2003Q1</v>
      </c>
      <c r="L270" s="19" t="str">
        <f t="shared" si="20"/>
        <v>Finance2003Q1</v>
      </c>
      <c r="M270" s="19" t="str">
        <f t="shared" si="21"/>
        <v>North America2003Q1</v>
      </c>
      <c r="N270" s="19" t="str">
        <f t="shared" si="24"/>
        <v>Paul Smith2003Q1</v>
      </c>
      <c r="O270" s="20" t="str">
        <f t="shared" si="22"/>
        <v>Entera ERP2003Q1</v>
      </c>
    </row>
    <row r="271" spans="2:15" x14ac:dyDescent="0.25">
      <c r="B271" s="6" t="s">
        <v>65</v>
      </c>
      <c r="C271" s="7" t="s">
        <v>10</v>
      </c>
      <c r="D271" s="7" t="s">
        <v>22</v>
      </c>
      <c r="E271" s="7" t="s">
        <v>12</v>
      </c>
      <c r="F271" s="7">
        <v>250</v>
      </c>
      <c r="G271" s="7">
        <v>639</v>
      </c>
      <c r="H271" s="7" t="s">
        <v>13</v>
      </c>
      <c r="I271" s="7">
        <v>2007</v>
      </c>
      <c r="J271" s="8" t="s">
        <v>23</v>
      </c>
      <c r="K271" s="15" t="str">
        <f t="shared" si="23"/>
        <v>2007Q4</v>
      </c>
      <c r="L271" s="16" t="str">
        <f t="shared" si="20"/>
        <v>Consumer Goods2007Q4</v>
      </c>
      <c r="M271" s="16" t="str">
        <f t="shared" si="21"/>
        <v>Asia Pacific2007Q4</v>
      </c>
      <c r="N271" s="16" t="str">
        <f t="shared" si="24"/>
        <v>Amir Kutra2007Q4</v>
      </c>
      <c r="O271" s="17" t="str">
        <f t="shared" si="22"/>
        <v>Entera DB2007Q4</v>
      </c>
    </row>
    <row r="272" spans="2:15" x14ac:dyDescent="0.25">
      <c r="B272" s="9" t="s">
        <v>37</v>
      </c>
      <c r="C272" s="10" t="s">
        <v>38</v>
      </c>
      <c r="D272" s="10" t="s">
        <v>39</v>
      </c>
      <c r="E272" s="10" t="s">
        <v>26</v>
      </c>
      <c r="F272" s="10">
        <v>700</v>
      </c>
      <c r="G272" s="10">
        <v>516</v>
      </c>
      <c r="H272" s="10" t="s">
        <v>30</v>
      </c>
      <c r="I272" s="10">
        <v>2008</v>
      </c>
      <c r="J272" s="11" t="s">
        <v>40</v>
      </c>
      <c r="K272" s="18" t="str">
        <f t="shared" si="23"/>
        <v>2008Q1</v>
      </c>
      <c r="L272" s="19" t="str">
        <f t="shared" si="20"/>
        <v>Utilities2008Q1</v>
      </c>
      <c r="M272" s="19" t="str">
        <f t="shared" si="21"/>
        <v>Latin America2008Q1</v>
      </c>
      <c r="N272" s="19" t="str">
        <f t="shared" si="24"/>
        <v>Joe Hernandez2008Q1</v>
      </c>
      <c r="O272" s="20" t="str">
        <f t="shared" si="22"/>
        <v>Entera ERP2008Q1</v>
      </c>
    </row>
    <row r="273" spans="2:15" x14ac:dyDescent="0.25">
      <c r="B273" s="6" t="s">
        <v>31</v>
      </c>
      <c r="C273" s="7" t="s">
        <v>32</v>
      </c>
      <c r="D273" s="7" t="s">
        <v>16</v>
      </c>
      <c r="E273" s="7" t="s">
        <v>12</v>
      </c>
      <c r="F273" s="7">
        <v>650</v>
      </c>
      <c r="G273" s="7">
        <v>199</v>
      </c>
      <c r="H273" s="7" t="s">
        <v>30</v>
      </c>
      <c r="I273" s="7">
        <v>2004</v>
      </c>
      <c r="J273" s="8" t="s">
        <v>19</v>
      </c>
      <c r="K273" s="15" t="str">
        <f t="shared" si="23"/>
        <v>2004Q1</v>
      </c>
      <c r="L273" s="16" t="str">
        <f t="shared" si="20"/>
        <v>Technology2004Q1</v>
      </c>
      <c r="M273" s="16" t="str">
        <f t="shared" si="21"/>
        <v>North America2004Q1</v>
      </c>
      <c r="N273" s="16" t="str">
        <f t="shared" si="24"/>
        <v>Paul Smith2004Q1</v>
      </c>
      <c r="O273" s="17" t="str">
        <f t="shared" si="22"/>
        <v>Entera DB2004Q1</v>
      </c>
    </row>
    <row r="274" spans="2:15" x14ac:dyDescent="0.25">
      <c r="B274" s="9" t="s">
        <v>65</v>
      </c>
      <c r="C274" s="10" t="s">
        <v>10</v>
      </c>
      <c r="D274" s="10" t="s">
        <v>22</v>
      </c>
      <c r="E274" s="10" t="s">
        <v>54</v>
      </c>
      <c r="F274" s="10">
        <v>250</v>
      </c>
      <c r="G274" s="10">
        <v>971</v>
      </c>
      <c r="H274" s="10" t="s">
        <v>13</v>
      </c>
      <c r="I274" s="10">
        <v>2004</v>
      </c>
      <c r="J274" s="11" t="s">
        <v>23</v>
      </c>
      <c r="K274" s="18" t="str">
        <f t="shared" si="23"/>
        <v>2004Q4</v>
      </c>
      <c r="L274" s="19" t="str">
        <f t="shared" si="20"/>
        <v>Consumer Goods2004Q4</v>
      </c>
      <c r="M274" s="19" t="str">
        <f t="shared" si="21"/>
        <v>Asia Pacific2004Q4</v>
      </c>
      <c r="N274" s="19" t="str">
        <f t="shared" si="24"/>
        <v>Amir Kutra2004Q4</v>
      </c>
      <c r="O274" s="20" t="str">
        <f t="shared" si="22"/>
        <v>Entera CRM2004Q4</v>
      </c>
    </row>
    <row r="275" spans="2:15" x14ac:dyDescent="0.25">
      <c r="B275" s="6" t="s">
        <v>41</v>
      </c>
      <c r="C275" s="7" t="s">
        <v>32</v>
      </c>
      <c r="D275" s="7" t="s">
        <v>11</v>
      </c>
      <c r="E275" s="7" t="s">
        <v>26</v>
      </c>
      <c r="F275" s="7">
        <v>650</v>
      </c>
      <c r="G275" s="7">
        <v>472</v>
      </c>
      <c r="H275" s="7" t="s">
        <v>18</v>
      </c>
      <c r="I275" s="7">
        <v>2003</v>
      </c>
      <c r="J275" s="8" t="s">
        <v>14</v>
      </c>
      <c r="K275" s="15" t="str">
        <f t="shared" si="23"/>
        <v>2003Q3</v>
      </c>
      <c r="L275" s="16" t="str">
        <f t="shared" si="20"/>
        <v>Technology2003Q3</v>
      </c>
      <c r="M275" s="16" t="str">
        <f t="shared" si="21"/>
        <v>Europe2003Q3</v>
      </c>
      <c r="N275" s="16" t="str">
        <f t="shared" si="24"/>
        <v>Heidi Weild2003Q3</v>
      </c>
      <c r="O275" s="17" t="str">
        <f t="shared" si="22"/>
        <v>Entera ERP2003Q3</v>
      </c>
    </row>
    <row r="276" spans="2:15" x14ac:dyDescent="0.25">
      <c r="B276" s="9" t="s">
        <v>61</v>
      </c>
      <c r="C276" s="10" t="s">
        <v>35</v>
      </c>
      <c r="D276" s="10" t="s">
        <v>11</v>
      </c>
      <c r="E276" s="10" t="s">
        <v>17</v>
      </c>
      <c r="F276" s="10">
        <v>500</v>
      </c>
      <c r="G276" s="10">
        <v>910</v>
      </c>
      <c r="H276" s="10" t="s">
        <v>30</v>
      </c>
      <c r="I276" s="10">
        <v>2008</v>
      </c>
      <c r="J276" s="11" t="s">
        <v>14</v>
      </c>
      <c r="K276" s="18" t="str">
        <f t="shared" si="23"/>
        <v>2008Q1</v>
      </c>
      <c r="L276" s="19" t="str">
        <f t="shared" si="20"/>
        <v>Healthcare2008Q1</v>
      </c>
      <c r="M276" s="19" t="str">
        <f t="shared" si="21"/>
        <v>Europe2008Q1</v>
      </c>
      <c r="N276" s="19" t="str">
        <f t="shared" si="24"/>
        <v>Heidi Weild2008Q1</v>
      </c>
      <c r="O276" s="20" t="str">
        <f t="shared" si="22"/>
        <v>Entera BPA2008Q1</v>
      </c>
    </row>
    <row r="277" spans="2:15" x14ac:dyDescent="0.25">
      <c r="B277" s="6" t="s">
        <v>33</v>
      </c>
      <c r="C277" s="7" t="s">
        <v>10</v>
      </c>
      <c r="D277" s="7" t="s">
        <v>11</v>
      </c>
      <c r="E277" s="7" t="s">
        <v>17</v>
      </c>
      <c r="F277" s="7">
        <v>200</v>
      </c>
      <c r="G277" s="7">
        <v>103</v>
      </c>
      <c r="H277" s="7" t="s">
        <v>30</v>
      </c>
      <c r="I277" s="7">
        <v>2005</v>
      </c>
      <c r="J277" s="8" t="s">
        <v>14</v>
      </c>
      <c r="K277" s="15" t="str">
        <f t="shared" si="23"/>
        <v>2005Q1</v>
      </c>
      <c r="L277" s="16" t="str">
        <f t="shared" si="20"/>
        <v>Consumer Goods2005Q1</v>
      </c>
      <c r="M277" s="16" t="str">
        <f t="shared" si="21"/>
        <v>Europe2005Q1</v>
      </c>
      <c r="N277" s="16" t="str">
        <f t="shared" si="24"/>
        <v>Heidi Weild2005Q1</v>
      </c>
      <c r="O277" s="17" t="str">
        <f t="shared" si="22"/>
        <v>Entera BPA2005Q1</v>
      </c>
    </row>
    <row r="278" spans="2:15" x14ac:dyDescent="0.25">
      <c r="B278" s="9" t="s">
        <v>48</v>
      </c>
      <c r="C278" s="10" t="s">
        <v>10</v>
      </c>
      <c r="D278" s="10" t="s">
        <v>16</v>
      </c>
      <c r="E278" s="10" t="s">
        <v>54</v>
      </c>
      <c r="F278" s="10">
        <v>300</v>
      </c>
      <c r="G278" s="10">
        <v>506</v>
      </c>
      <c r="H278" s="10" t="s">
        <v>30</v>
      </c>
      <c r="I278" s="10">
        <v>2005</v>
      </c>
      <c r="J278" s="11" t="s">
        <v>19</v>
      </c>
      <c r="K278" s="18" t="str">
        <f t="shared" si="23"/>
        <v>2005Q1</v>
      </c>
      <c r="L278" s="19" t="str">
        <f t="shared" si="20"/>
        <v>Consumer Goods2005Q1</v>
      </c>
      <c r="M278" s="19" t="str">
        <f t="shared" si="21"/>
        <v>North America2005Q1</v>
      </c>
      <c r="N278" s="19" t="str">
        <f t="shared" si="24"/>
        <v>Paul Smith2005Q1</v>
      </c>
      <c r="O278" s="20" t="str">
        <f t="shared" si="22"/>
        <v>Entera CRM2005Q1</v>
      </c>
    </row>
    <row r="279" spans="2:15" x14ac:dyDescent="0.25">
      <c r="B279" s="6" t="s">
        <v>61</v>
      </c>
      <c r="C279" s="7" t="s">
        <v>35</v>
      </c>
      <c r="D279" s="7" t="s">
        <v>11</v>
      </c>
      <c r="E279" s="7" t="s">
        <v>12</v>
      </c>
      <c r="F279" s="7">
        <v>500</v>
      </c>
      <c r="G279" s="7">
        <v>455</v>
      </c>
      <c r="H279" s="7" t="s">
        <v>30</v>
      </c>
      <c r="I279" s="7">
        <v>2008</v>
      </c>
      <c r="J279" s="8" t="s">
        <v>14</v>
      </c>
      <c r="K279" s="15" t="str">
        <f t="shared" si="23"/>
        <v>2008Q1</v>
      </c>
      <c r="L279" s="16" t="str">
        <f t="shared" si="20"/>
        <v>Healthcare2008Q1</v>
      </c>
      <c r="M279" s="16" t="str">
        <f t="shared" si="21"/>
        <v>Europe2008Q1</v>
      </c>
      <c r="N279" s="16" t="str">
        <f t="shared" si="24"/>
        <v>Heidi Weild2008Q1</v>
      </c>
      <c r="O279" s="17" t="str">
        <f t="shared" si="22"/>
        <v>Entera DB2008Q1</v>
      </c>
    </row>
    <row r="280" spans="2:15" x14ac:dyDescent="0.25">
      <c r="B280" s="9" t="s">
        <v>67</v>
      </c>
      <c r="C280" s="10" t="s">
        <v>25</v>
      </c>
      <c r="D280" s="10" t="s">
        <v>11</v>
      </c>
      <c r="E280" s="10" t="s">
        <v>12</v>
      </c>
      <c r="F280" s="10">
        <v>350</v>
      </c>
      <c r="G280" s="10">
        <v>572</v>
      </c>
      <c r="H280" s="10" t="s">
        <v>27</v>
      </c>
      <c r="I280" s="10">
        <v>2004</v>
      </c>
      <c r="J280" s="11" t="s">
        <v>14</v>
      </c>
      <c r="K280" s="18" t="str">
        <f t="shared" si="23"/>
        <v>2004Q2</v>
      </c>
      <c r="L280" s="19" t="str">
        <f t="shared" si="20"/>
        <v>Finance2004Q2</v>
      </c>
      <c r="M280" s="19" t="str">
        <f t="shared" si="21"/>
        <v>Europe2004Q2</v>
      </c>
      <c r="N280" s="19" t="str">
        <f t="shared" si="24"/>
        <v>Heidi Weild2004Q2</v>
      </c>
      <c r="O280" s="20" t="str">
        <f t="shared" si="22"/>
        <v>Entera DB2004Q2</v>
      </c>
    </row>
    <row r="281" spans="2:15" x14ac:dyDescent="0.25">
      <c r="B281" s="6" t="s">
        <v>48</v>
      </c>
      <c r="C281" s="7" t="s">
        <v>10</v>
      </c>
      <c r="D281" s="7" t="s">
        <v>16</v>
      </c>
      <c r="E281" s="7" t="s">
        <v>12</v>
      </c>
      <c r="F281" s="7">
        <v>300</v>
      </c>
      <c r="G281" s="7">
        <v>506</v>
      </c>
      <c r="H281" s="7" t="s">
        <v>27</v>
      </c>
      <c r="I281" s="7">
        <v>2003</v>
      </c>
      <c r="J281" s="8" t="s">
        <v>19</v>
      </c>
      <c r="K281" s="15" t="str">
        <f t="shared" si="23"/>
        <v>2003Q2</v>
      </c>
      <c r="L281" s="16" t="str">
        <f t="shared" si="20"/>
        <v>Consumer Goods2003Q2</v>
      </c>
      <c r="M281" s="16" t="str">
        <f t="shared" si="21"/>
        <v>North America2003Q2</v>
      </c>
      <c r="N281" s="16" t="str">
        <f t="shared" si="24"/>
        <v>Paul Smith2003Q2</v>
      </c>
      <c r="O281" s="17" t="str">
        <f t="shared" si="22"/>
        <v>Entera DB2003Q2</v>
      </c>
    </row>
    <row r="282" spans="2:15" x14ac:dyDescent="0.25">
      <c r="B282" s="9" t="s">
        <v>15</v>
      </c>
      <c r="C282" s="10" t="s">
        <v>10</v>
      </c>
      <c r="D282" s="10" t="s">
        <v>16</v>
      </c>
      <c r="E282" s="10" t="s">
        <v>54</v>
      </c>
      <c r="F282" s="10">
        <v>200</v>
      </c>
      <c r="G282" s="10">
        <v>584</v>
      </c>
      <c r="H282" s="10" t="s">
        <v>30</v>
      </c>
      <c r="I282" s="10">
        <v>2008</v>
      </c>
      <c r="J282" s="11" t="s">
        <v>19</v>
      </c>
      <c r="K282" s="18" t="str">
        <f t="shared" si="23"/>
        <v>2008Q1</v>
      </c>
      <c r="L282" s="19" t="str">
        <f t="shared" si="20"/>
        <v>Consumer Goods2008Q1</v>
      </c>
      <c r="M282" s="19" t="str">
        <f t="shared" si="21"/>
        <v>North America2008Q1</v>
      </c>
      <c r="N282" s="19" t="str">
        <f t="shared" si="24"/>
        <v>Paul Smith2008Q1</v>
      </c>
      <c r="O282" s="20" t="str">
        <f t="shared" si="22"/>
        <v>Entera CRM2008Q1</v>
      </c>
    </row>
    <row r="283" spans="2:15" x14ac:dyDescent="0.25">
      <c r="B283" s="6" t="s">
        <v>42</v>
      </c>
      <c r="C283" s="7" t="s">
        <v>43</v>
      </c>
      <c r="D283" s="7" t="s">
        <v>11</v>
      </c>
      <c r="E283" s="7" t="s">
        <v>29</v>
      </c>
      <c r="F283" s="7">
        <v>100</v>
      </c>
      <c r="G283" s="7">
        <v>791</v>
      </c>
      <c r="H283" s="7" t="s">
        <v>30</v>
      </c>
      <c r="I283" s="7">
        <v>2008</v>
      </c>
      <c r="J283" s="8" t="s">
        <v>14</v>
      </c>
      <c r="K283" s="15" t="str">
        <f t="shared" si="23"/>
        <v>2008Q1</v>
      </c>
      <c r="L283" s="16" t="str">
        <f t="shared" si="20"/>
        <v>Materials2008Q1</v>
      </c>
      <c r="M283" s="16" t="str">
        <f t="shared" si="21"/>
        <v>Europe2008Q1</v>
      </c>
      <c r="N283" s="16" t="str">
        <f t="shared" si="24"/>
        <v>Heidi Weild2008Q1</v>
      </c>
      <c r="O283" s="17" t="str">
        <f t="shared" si="22"/>
        <v>Entera PORTAL2008Q1</v>
      </c>
    </row>
    <row r="284" spans="2:15" x14ac:dyDescent="0.25">
      <c r="B284" s="9" t="s">
        <v>37</v>
      </c>
      <c r="C284" s="10" t="s">
        <v>38</v>
      </c>
      <c r="D284" s="10" t="s">
        <v>39</v>
      </c>
      <c r="E284" s="10" t="s">
        <v>54</v>
      </c>
      <c r="F284" s="10">
        <v>700</v>
      </c>
      <c r="G284" s="10">
        <v>163</v>
      </c>
      <c r="H284" s="10" t="s">
        <v>13</v>
      </c>
      <c r="I284" s="10">
        <v>2006</v>
      </c>
      <c r="J284" s="11" t="s">
        <v>40</v>
      </c>
      <c r="K284" s="18" t="str">
        <f t="shared" si="23"/>
        <v>2006Q4</v>
      </c>
      <c r="L284" s="19" t="str">
        <f t="shared" si="20"/>
        <v>Utilities2006Q4</v>
      </c>
      <c r="M284" s="19" t="str">
        <f t="shared" si="21"/>
        <v>Latin America2006Q4</v>
      </c>
      <c r="N284" s="19" t="str">
        <f t="shared" si="24"/>
        <v>Joe Hernandez2006Q4</v>
      </c>
      <c r="O284" s="20" t="str">
        <f t="shared" si="22"/>
        <v>Entera CRM2006Q4</v>
      </c>
    </row>
    <row r="285" spans="2:15" x14ac:dyDescent="0.25">
      <c r="B285" s="6" t="s">
        <v>60</v>
      </c>
      <c r="C285" s="7" t="s">
        <v>43</v>
      </c>
      <c r="D285" s="7" t="s">
        <v>22</v>
      </c>
      <c r="E285" s="7" t="s">
        <v>17</v>
      </c>
      <c r="F285" s="7">
        <v>150</v>
      </c>
      <c r="G285" s="7">
        <v>665</v>
      </c>
      <c r="H285" s="7" t="s">
        <v>13</v>
      </c>
      <c r="I285" s="7">
        <v>2006</v>
      </c>
      <c r="J285" s="8" t="s">
        <v>23</v>
      </c>
      <c r="K285" s="15" t="str">
        <f t="shared" si="23"/>
        <v>2006Q4</v>
      </c>
      <c r="L285" s="16" t="str">
        <f t="shared" si="20"/>
        <v>Materials2006Q4</v>
      </c>
      <c r="M285" s="16" t="str">
        <f t="shared" si="21"/>
        <v>Asia Pacific2006Q4</v>
      </c>
      <c r="N285" s="16" t="str">
        <f t="shared" si="24"/>
        <v>Amir Kutra2006Q4</v>
      </c>
      <c r="O285" s="17" t="str">
        <f t="shared" si="22"/>
        <v>Entera BPA2006Q4</v>
      </c>
    </row>
    <row r="286" spans="2:15" x14ac:dyDescent="0.25">
      <c r="B286" s="9" t="s">
        <v>59</v>
      </c>
      <c r="C286" s="10" t="s">
        <v>25</v>
      </c>
      <c r="D286" s="10" t="s">
        <v>16</v>
      </c>
      <c r="E286" s="10" t="s">
        <v>29</v>
      </c>
      <c r="F286" s="10">
        <v>300</v>
      </c>
      <c r="G286" s="10">
        <v>569</v>
      </c>
      <c r="H286" s="10" t="s">
        <v>27</v>
      </c>
      <c r="I286" s="10">
        <v>2007</v>
      </c>
      <c r="J286" s="11" t="s">
        <v>19</v>
      </c>
      <c r="K286" s="18" t="str">
        <f t="shared" si="23"/>
        <v>2007Q2</v>
      </c>
      <c r="L286" s="19" t="str">
        <f t="shared" si="20"/>
        <v>Finance2007Q2</v>
      </c>
      <c r="M286" s="19" t="str">
        <f t="shared" si="21"/>
        <v>North America2007Q2</v>
      </c>
      <c r="N286" s="19" t="str">
        <f t="shared" si="24"/>
        <v>Paul Smith2007Q2</v>
      </c>
      <c r="O286" s="20" t="str">
        <f t="shared" si="22"/>
        <v>Entera PORTAL2007Q2</v>
      </c>
    </row>
    <row r="287" spans="2:15" x14ac:dyDescent="0.25">
      <c r="B287" s="6" t="s">
        <v>48</v>
      </c>
      <c r="C287" s="7" t="s">
        <v>10</v>
      </c>
      <c r="D287" s="7" t="s">
        <v>16</v>
      </c>
      <c r="E287" s="7" t="s">
        <v>54</v>
      </c>
      <c r="F287" s="7">
        <v>300</v>
      </c>
      <c r="G287" s="7">
        <v>825</v>
      </c>
      <c r="H287" s="7" t="s">
        <v>27</v>
      </c>
      <c r="I287" s="7">
        <v>2004</v>
      </c>
      <c r="J287" s="8" t="s">
        <v>19</v>
      </c>
      <c r="K287" s="15" t="str">
        <f t="shared" si="23"/>
        <v>2004Q2</v>
      </c>
      <c r="L287" s="16" t="str">
        <f t="shared" si="20"/>
        <v>Consumer Goods2004Q2</v>
      </c>
      <c r="M287" s="16" t="str">
        <f t="shared" si="21"/>
        <v>North America2004Q2</v>
      </c>
      <c r="N287" s="16" t="str">
        <f t="shared" si="24"/>
        <v>Paul Smith2004Q2</v>
      </c>
      <c r="O287" s="17" t="str">
        <f t="shared" si="22"/>
        <v>Entera CRM2004Q2</v>
      </c>
    </row>
    <row r="288" spans="2:15" x14ac:dyDescent="0.25">
      <c r="B288" s="9" t="s">
        <v>56</v>
      </c>
      <c r="C288" s="10" t="s">
        <v>57</v>
      </c>
      <c r="D288" s="10" t="s">
        <v>22</v>
      </c>
      <c r="E288" s="10" t="s">
        <v>29</v>
      </c>
      <c r="F288" s="10">
        <v>550</v>
      </c>
      <c r="G288" s="10">
        <v>166</v>
      </c>
      <c r="H288" s="10" t="s">
        <v>18</v>
      </c>
      <c r="I288" s="10">
        <v>2004</v>
      </c>
      <c r="J288" s="11" t="s">
        <v>23</v>
      </c>
      <c r="K288" s="18" t="str">
        <f t="shared" si="23"/>
        <v>2004Q3</v>
      </c>
      <c r="L288" s="19" t="str">
        <f t="shared" si="20"/>
        <v>Industrial Goods2004Q3</v>
      </c>
      <c r="M288" s="19" t="str">
        <f t="shared" si="21"/>
        <v>Asia Pacific2004Q3</v>
      </c>
      <c r="N288" s="19" t="str">
        <f t="shared" si="24"/>
        <v>Amir Kutra2004Q3</v>
      </c>
      <c r="O288" s="20" t="str">
        <f t="shared" si="22"/>
        <v>Entera PORTAL2004Q3</v>
      </c>
    </row>
    <row r="289" spans="2:15" x14ac:dyDescent="0.25">
      <c r="B289" s="6" t="s">
        <v>34</v>
      </c>
      <c r="C289" s="7" t="s">
        <v>35</v>
      </c>
      <c r="D289" s="7" t="s">
        <v>22</v>
      </c>
      <c r="E289" s="7" t="s">
        <v>29</v>
      </c>
      <c r="F289" s="7">
        <v>450</v>
      </c>
      <c r="G289" s="7">
        <v>524</v>
      </c>
      <c r="H289" s="7" t="s">
        <v>27</v>
      </c>
      <c r="I289" s="7">
        <v>2008</v>
      </c>
      <c r="J289" s="8" t="s">
        <v>23</v>
      </c>
      <c r="K289" s="15" t="str">
        <f t="shared" si="23"/>
        <v>2008Q2</v>
      </c>
      <c r="L289" s="16" t="str">
        <f t="shared" si="20"/>
        <v>Healthcare2008Q2</v>
      </c>
      <c r="M289" s="16" t="str">
        <f t="shared" si="21"/>
        <v>Asia Pacific2008Q2</v>
      </c>
      <c r="N289" s="16" t="str">
        <f t="shared" si="24"/>
        <v>Amir Kutra2008Q2</v>
      </c>
      <c r="O289" s="17" t="str">
        <f t="shared" si="22"/>
        <v>Entera PORTAL2008Q2</v>
      </c>
    </row>
    <row r="290" spans="2:15" x14ac:dyDescent="0.25">
      <c r="B290" s="9" t="s">
        <v>34</v>
      </c>
      <c r="C290" s="10" t="s">
        <v>35</v>
      </c>
      <c r="D290" s="10" t="s">
        <v>22</v>
      </c>
      <c r="E290" s="10" t="s">
        <v>29</v>
      </c>
      <c r="F290" s="10">
        <v>450</v>
      </c>
      <c r="G290" s="10">
        <v>617</v>
      </c>
      <c r="H290" s="10" t="s">
        <v>27</v>
      </c>
      <c r="I290" s="10">
        <v>2006</v>
      </c>
      <c r="J290" s="11" t="s">
        <v>23</v>
      </c>
      <c r="K290" s="18" t="str">
        <f t="shared" si="23"/>
        <v>2006Q2</v>
      </c>
      <c r="L290" s="19" t="str">
        <f t="shared" si="20"/>
        <v>Healthcare2006Q2</v>
      </c>
      <c r="M290" s="19" t="str">
        <f t="shared" si="21"/>
        <v>Asia Pacific2006Q2</v>
      </c>
      <c r="N290" s="19" t="str">
        <f t="shared" si="24"/>
        <v>Amir Kutra2006Q2</v>
      </c>
      <c r="O290" s="20" t="str">
        <f t="shared" si="22"/>
        <v>Entera PORTAL2006Q2</v>
      </c>
    </row>
    <row r="291" spans="2:15" x14ac:dyDescent="0.25">
      <c r="B291" s="6" t="s">
        <v>55</v>
      </c>
      <c r="C291" s="7" t="s">
        <v>38</v>
      </c>
      <c r="D291" s="7" t="s">
        <v>16</v>
      </c>
      <c r="E291" s="7" t="s">
        <v>29</v>
      </c>
      <c r="F291" s="7">
        <v>700</v>
      </c>
      <c r="G291" s="7">
        <v>609</v>
      </c>
      <c r="H291" s="7" t="s">
        <v>30</v>
      </c>
      <c r="I291" s="7">
        <v>2006</v>
      </c>
      <c r="J291" s="8" t="s">
        <v>19</v>
      </c>
      <c r="K291" s="15" t="str">
        <f t="shared" si="23"/>
        <v>2006Q1</v>
      </c>
      <c r="L291" s="16" t="str">
        <f t="shared" si="20"/>
        <v>Utilities2006Q1</v>
      </c>
      <c r="M291" s="16" t="str">
        <f t="shared" si="21"/>
        <v>North America2006Q1</v>
      </c>
      <c r="N291" s="16" t="str">
        <f t="shared" si="24"/>
        <v>Paul Smith2006Q1</v>
      </c>
      <c r="O291" s="17" t="str">
        <f t="shared" si="22"/>
        <v>Entera PORTAL2006Q1</v>
      </c>
    </row>
    <row r="292" spans="2:15" x14ac:dyDescent="0.25">
      <c r="B292" s="9" t="s">
        <v>24</v>
      </c>
      <c r="C292" s="10" t="s">
        <v>25</v>
      </c>
      <c r="D292" s="10" t="s">
        <v>16</v>
      </c>
      <c r="E292" s="10" t="s">
        <v>12</v>
      </c>
      <c r="F292" s="10">
        <v>400</v>
      </c>
      <c r="G292" s="10">
        <v>396</v>
      </c>
      <c r="H292" s="10" t="s">
        <v>13</v>
      </c>
      <c r="I292" s="10">
        <v>2005</v>
      </c>
      <c r="J292" s="11" t="s">
        <v>19</v>
      </c>
      <c r="K292" s="18" t="str">
        <f t="shared" si="23"/>
        <v>2005Q4</v>
      </c>
      <c r="L292" s="19" t="str">
        <f t="shared" si="20"/>
        <v>Finance2005Q4</v>
      </c>
      <c r="M292" s="19" t="str">
        <f t="shared" si="21"/>
        <v>North America2005Q4</v>
      </c>
      <c r="N292" s="19" t="str">
        <f t="shared" si="24"/>
        <v>Paul Smith2005Q4</v>
      </c>
      <c r="O292" s="20" t="str">
        <f t="shared" si="22"/>
        <v>Entera DB2005Q4</v>
      </c>
    </row>
    <row r="293" spans="2:15" x14ac:dyDescent="0.25">
      <c r="B293" s="6" t="s">
        <v>34</v>
      </c>
      <c r="C293" s="7" t="s">
        <v>35</v>
      </c>
      <c r="D293" s="7" t="s">
        <v>22</v>
      </c>
      <c r="E293" s="7" t="s">
        <v>17</v>
      </c>
      <c r="F293" s="7">
        <v>450</v>
      </c>
      <c r="G293" s="7">
        <v>330</v>
      </c>
      <c r="H293" s="7" t="s">
        <v>27</v>
      </c>
      <c r="I293" s="7">
        <v>2006</v>
      </c>
      <c r="J293" s="8" t="s">
        <v>23</v>
      </c>
      <c r="K293" s="15" t="str">
        <f t="shared" si="23"/>
        <v>2006Q2</v>
      </c>
      <c r="L293" s="16" t="str">
        <f t="shared" si="20"/>
        <v>Healthcare2006Q2</v>
      </c>
      <c r="M293" s="16" t="str">
        <f t="shared" si="21"/>
        <v>Asia Pacific2006Q2</v>
      </c>
      <c r="N293" s="16" t="str">
        <f t="shared" si="24"/>
        <v>Amir Kutra2006Q2</v>
      </c>
      <c r="O293" s="17" t="str">
        <f t="shared" si="22"/>
        <v>Entera BPA2006Q2</v>
      </c>
    </row>
    <row r="294" spans="2:15" x14ac:dyDescent="0.25">
      <c r="B294" s="9" t="s">
        <v>48</v>
      </c>
      <c r="C294" s="10" t="s">
        <v>10</v>
      </c>
      <c r="D294" s="10" t="s">
        <v>16</v>
      </c>
      <c r="E294" s="10" t="s">
        <v>12</v>
      </c>
      <c r="F294" s="10">
        <v>300</v>
      </c>
      <c r="G294" s="10">
        <v>507</v>
      </c>
      <c r="H294" s="10" t="s">
        <v>27</v>
      </c>
      <c r="I294" s="10">
        <v>2007</v>
      </c>
      <c r="J294" s="11" t="s">
        <v>19</v>
      </c>
      <c r="K294" s="18" t="str">
        <f t="shared" si="23"/>
        <v>2007Q2</v>
      </c>
      <c r="L294" s="19" t="str">
        <f t="shared" si="20"/>
        <v>Consumer Goods2007Q2</v>
      </c>
      <c r="M294" s="19" t="str">
        <f t="shared" si="21"/>
        <v>North America2007Q2</v>
      </c>
      <c r="N294" s="19" t="str">
        <f t="shared" si="24"/>
        <v>Paul Smith2007Q2</v>
      </c>
      <c r="O294" s="20" t="str">
        <f t="shared" si="22"/>
        <v>Entera DB2007Q2</v>
      </c>
    </row>
    <row r="295" spans="2:15" x14ac:dyDescent="0.25">
      <c r="B295" s="6" t="s">
        <v>31</v>
      </c>
      <c r="C295" s="7" t="s">
        <v>32</v>
      </c>
      <c r="D295" s="7" t="s">
        <v>16</v>
      </c>
      <c r="E295" s="7" t="s">
        <v>29</v>
      </c>
      <c r="F295" s="7">
        <v>650</v>
      </c>
      <c r="G295" s="7">
        <v>727</v>
      </c>
      <c r="H295" s="7" t="s">
        <v>18</v>
      </c>
      <c r="I295" s="7">
        <v>2003</v>
      </c>
      <c r="J295" s="8" t="s">
        <v>19</v>
      </c>
      <c r="K295" s="15" t="str">
        <f t="shared" si="23"/>
        <v>2003Q3</v>
      </c>
      <c r="L295" s="16" t="str">
        <f t="shared" si="20"/>
        <v>Technology2003Q3</v>
      </c>
      <c r="M295" s="16" t="str">
        <f t="shared" si="21"/>
        <v>North America2003Q3</v>
      </c>
      <c r="N295" s="16" t="str">
        <f t="shared" si="24"/>
        <v>Paul Smith2003Q3</v>
      </c>
      <c r="O295" s="17" t="str">
        <f t="shared" si="22"/>
        <v>Entera PORTAL2003Q3</v>
      </c>
    </row>
    <row r="296" spans="2:15" x14ac:dyDescent="0.25">
      <c r="B296" s="9" t="s">
        <v>31</v>
      </c>
      <c r="C296" s="10" t="s">
        <v>32</v>
      </c>
      <c r="D296" s="10" t="s">
        <v>16</v>
      </c>
      <c r="E296" s="10" t="s">
        <v>29</v>
      </c>
      <c r="F296" s="10">
        <v>650</v>
      </c>
      <c r="G296" s="10">
        <v>419</v>
      </c>
      <c r="H296" s="10" t="s">
        <v>27</v>
      </c>
      <c r="I296" s="10">
        <v>2003</v>
      </c>
      <c r="J296" s="11" t="s">
        <v>19</v>
      </c>
      <c r="K296" s="18" t="str">
        <f t="shared" si="23"/>
        <v>2003Q2</v>
      </c>
      <c r="L296" s="19" t="str">
        <f t="shared" si="20"/>
        <v>Technology2003Q2</v>
      </c>
      <c r="M296" s="19" t="str">
        <f t="shared" si="21"/>
        <v>North America2003Q2</v>
      </c>
      <c r="N296" s="19" t="str">
        <f t="shared" si="24"/>
        <v>Paul Smith2003Q2</v>
      </c>
      <c r="O296" s="20" t="str">
        <f t="shared" si="22"/>
        <v>Entera PORTAL2003Q2</v>
      </c>
    </row>
    <row r="297" spans="2:15" x14ac:dyDescent="0.25">
      <c r="B297" s="6" t="s">
        <v>24</v>
      </c>
      <c r="C297" s="7" t="s">
        <v>25</v>
      </c>
      <c r="D297" s="7" t="s">
        <v>16</v>
      </c>
      <c r="E297" s="7" t="s">
        <v>54</v>
      </c>
      <c r="F297" s="7">
        <v>400</v>
      </c>
      <c r="G297" s="7">
        <v>636</v>
      </c>
      <c r="H297" s="7" t="s">
        <v>13</v>
      </c>
      <c r="I297" s="7">
        <v>2008</v>
      </c>
      <c r="J297" s="8" t="s">
        <v>19</v>
      </c>
      <c r="K297" s="15" t="str">
        <f t="shared" si="23"/>
        <v>2008Q4</v>
      </c>
      <c r="L297" s="16" t="str">
        <f t="shared" si="20"/>
        <v>Finance2008Q4</v>
      </c>
      <c r="M297" s="16" t="str">
        <f t="shared" si="21"/>
        <v>North America2008Q4</v>
      </c>
      <c r="N297" s="16" t="str">
        <f t="shared" si="24"/>
        <v>Paul Smith2008Q4</v>
      </c>
      <c r="O297" s="17" t="str">
        <f t="shared" si="22"/>
        <v>Entera CRM2008Q4</v>
      </c>
    </row>
    <row r="298" spans="2:15" x14ac:dyDescent="0.25">
      <c r="B298" s="9" t="s">
        <v>9</v>
      </c>
      <c r="C298" s="10" t="s">
        <v>10</v>
      </c>
      <c r="D298" s="10" t="s">
        <v>11</v>
      </c>
      <c r="E298" s="10" t="s">
        <v>12</v>
      </c>
      <c r="F298" s="10">
        <v>200</v>
      </c>
      <c r="G298" s="10">
        <v>448</v>
      </c>
      <c r="H298" s="10" t="s">
        <v>18</v>
      </c>
      <c r="I298" s="10">
        <v>2006</v>
      </c>
      <c r="J298" s="11" t="s">
        <v>14</v>
      </c>
      <c r="K298" s="18" t="str">
        <f t="shared" si="23"/>
        <v>2006Q3</v>
      </c>
      <c r="L298" s="19" t="str">
        <f t="shared" si="20"/>
        <v>Consumer Goods2006Q3</v>
      </c>
      <c r="M298" s="19" t="str">
        <f t="shared" si="21"/>
        <v>Europe2006Q3</v>
      </c>
      <c r="N298" s="19" t="str">
        <f t="shared" si="24"/>
        <v>Heidi Weild2006Q3</v>
      </c>
      <c r="O298" s="20" t="str">
        <f t="shared" si="22"/>
        <v>Entera DB2006Q3</v>
      </c>
    </row>
    <row r="299" spans="2:15" x14ac:dyDescent="0.25">
      <c r="B299" s="6" t="s">
        <v>42</v>
      </c>
      <c r="C299" s="7" t="s">
        <v>43</v>
      </c>
      <c r="D299" s="7" t="s">
        <v>11</v>
      </c>
      <c r="E299" s="7" t="s">
        <v>29</v>
      </c>
      <c r="F299" s="7">
        <v>150</v>
      </c>
      <c r="G299" s="7">
        <v>715</v>
      </c>
      <c r="H299" s="7" t="s">
        <v>27</v>
      </c>
      <c r="I299" s="7">
        <v>2004</v>
      </c>
      <c r="J299" s="8" t="s">
        <v>14</v>
      </c>
      <c r="K299" s="15" t="str">
        <f t="shared" si="23"/>
        <v>2004Q2</v>
      </c>
      <c r="L299" s="16" t="str">
        <f t="shared" si="20"/>
        <v>Materials2004Q2</v>
      </c>
      <c r="M299" s="16" t="str">
        <f t="shared" si="21"/>
        <v>Europe2004Q2</v>
      </c>
      <c r="N299" s="16" t="str">
        <f t="shared" si="24"/>
        <v>Heidi Weild2004Q2</v>
      </c>
      <c r="O299" s="17" t="str">
        <f t="shared" si="22"/>
        <v>Entera PORTAL2004Q2</v>
      </c>
    </row>
    <row r="300" spans="2:15" x14ac:dyDescent="0.25">
      <c r="B300" s="9" t="s">
        <v>20</v>
      </c>
      <c r="C300" s="10" t="s">
        <v>21</v>
      </c>
      <c r="D300" s="10" t="s">
        <v>22</v>
      </c>
      <c r="E300" s="10" t="s">
        <v>26</v>
      </c>
      <c r="F300" s="10">
        <v>600</v>
      </c>
      <c r="G300" s="10">
        <v>632</v>
      </c>
      <c r="H300" s="10" t="s">
        <v>27</v>
      </c>
      <c r="I300" s="10">
        <v>2006</v>
      </c>
      <c r="J300" s="11" t="s">
        <v>23</v>
      </c>
      <c r="K300" s="18" t="str">
        <f t="shared" si="23"/>
        <v>2006Q2</v>
      </c>
      <c r="L300" s="19" t="str">
        <f t="shared" si="20"/>
        <v>Services2006Q2</v>
      </c>
      <c r="M300" s="19" t="str">
        <f t="shared" si="21"/>
        <v>Asia Pacific2006Q2</v>
      </c>
      <c r="N300" s="19" t="str">
        <f t="shared" si="24"/>
        <v>Amir Kutra2006Q2</v>
      </c>
      <c r="O300" s="20" t="str">
        <f t="shared" si="22"/>
        <v>Entera ERP2006Q2</v>
      </c>
    </row>
    <row r="301" spans="2:15" x14ac:dyDescent="0.25">
      <c r="B301" s="6" t="s">
        <v>48</v>
      </c>
      <c r="C301" s="7" t="s">
        <v>10</v>
      </c>
      <c r="D301" s="7" t="s">
        <v>16</v>
      </c>
      <c r="E301" s="7" t="s">
        <v>29</v>
      </c>
      <c r="F301" s="7">
        <v>300</v>
      </c>
      <c r="G301" s="7">
        <v>702</v>
      </c>
      <c r="H301" s="7" t="s">
        <v>13</v>
      </c>
      <c r="I301" s="7">
        <v>2008</v>
      </c>
      <c r="J301" s="8" t="s">
        <v>19</v>
      </c>
      <c r="K301" s="15" t="str">
        <f t="shared" si="23"/>
        <v>2008Q4</v>
      </c>
      <c r="L301" s="16" t="str">
        <f t="shared" si="20"/>
        <v>Consumer Goods2008Q4</v>
      </c>
      <c r="M301" s="16" t="str">
        <f t="shared" si="21"/>
        <v>North America2008Q4</v>
      </c>
      <c r="N301" s="16" t="str">
        <f t="shared" si="24"/>
        <v>Paul Smith2008Q4</v>
      </c>
      <c r="O301" s="17" t="str">
        <f t="shared" si="22"/>
        <v>Entera PORTAL2008Q4</v>
      </c>
    </row>
    <row r="302" spans="2:15" x14ac:dyDescent="0.25">
      <c r="B302" s="9" t="s">
        <v>64</v>
      </c>
      <c r="C302" s="10" t="s">
        <v>35</v>
      </c>
      <c r="D302" s="10" t="s">
        <v>39</v>
      </c>
      <c r="E302" s="10" t="s">
        <v>29</v>
      </c>
      <c r="F302" s="10">
        <v>450</v>
      </c>
      <c r="G302" s="10">
        <v>390</v>
      </c>
      <c r="H302" s="10" t="s">
        <v>13</v>
      </c>
      <c r="I302" s="10">
        <v>2003</v>
      </c>
      <c r="J302" s="11" t="s">
        <v>40</v>
      </c>
      <c r="K302" s="18" t="str">
        <f t="shared" si="23"/>
        <v>2003Q4</v>
      </c>
      <c r="L302" s="19" t="str">
        <f t="shared" si="20"/>
        <v>Healthcare2003Q4</v>
      </c>
      <c r="M302" s="19" t="str">
        <f t="shared" si="21"/>
        <v>Latin America2003Q4</v>
      </c>
      <c r="N302" s="19" t="str">
        <f t="shared" si="24"/>
        <v>Joe Hernandez2003Q4</v>
      </c>
      <c r="O302" s="20" t="str">
        <f t="shared" si="22"/>
        <v>Entera PORTAL2003Q4</v>
      </c>
    </row>
    <row r="303" spans="2:15" x14ac:dyDescent="0.25">
      <c r="B303" s="6" t="s">
        <v>60</v>
      </c>
      <c r="C303" s="7" t="s">
        <v>43</v>
      </c>
      <c r="D303" s="7" t="s">
        <v>22</v>
      </c>
      <c r="E303" s="7" t="s">
        <v>26</v>
      </c>
      <c r="F303" s="7">
        <v>150</v>
      </c>
      <c r="G303" s="7">
        <v>529</v>
      </c>
      <c r="H303" s="7" t="s">
        <v>13</v>
      </c>
      <c r="I303" s="7">
        <v>2005</v>
      </c>
      <c r="J303" s="8" t="s">
        <v>23</v>
      </c>
      <c r="K303" s="15" t="str">
        <f t="shared" si="23"/>
        <v>2005Q4</v>
      </c>
      <c r="L303" s="16" t="str">
        <f t="shared" si="20"/>
        <v>Materials2005Q4</v>
      </c>
      <c r="M303" s="16" t="str">
        <f t="shared" si="21"/>
        <v>Asia Pacific2005Q4</v>
      </c>
      <c r="N303" s="16" t="str">
        <f t="shared" si="24"/>
        <v>Amir Kutra2005Q4</v>
      </c>
      <c r="O303" s="17" t="str">
        <f t="shared" si="22"/>
        <v>Entera ERP2005Q4</v>
      </c>
    </row>
    <row r="304" spans="2:15" x14ac:dyDescent="0.25">
      <c r="B304" s="9" t="s">
        <v>58</v>
      </c>
      <c r="C304" s="10" t="s">
        <v>21</v>
      </c>
      <c r="D304" s="10" t="s">
        <v>16</v>
      </c>
      <c r="E304" s="10" t="s">
        <v>12</v>
      </c>
      <c r="F304" s="10">
        <v>600</v>
      </c>
      <c r="G304" s="10">
        <v>166</v>
      </c>
      <c r="H304" s="10" t="s">
        <v>13</v>
      </c>
      <c r="I304" s="10">
        <v>2004</v>
      </c>
      <c r="J304" s="11" t="s">
        <v>19</v>
      </c>
      <c r="K304" s="18" t="str">
        <f t="shared" si="23"/>
        <v>2004Q4</v>
      </c>
      <c r="L304" s="19" t="str">
        <f t="shared" si="20"/>
        <v>Services2004Q4</v>
      </c>
      <c r="M304" s="19" t="str">
        <f t="shared" si="21"/>
        <v>North America2004Q4</v>
      </c>
      <c r="N304" s="19" t="str">
        <f t="shared" si="24"/>
        <v>Paul Smith2004Q4</v>
      </c>
      <c r="O304" s="20" t="str">
        <f t="shared" si="22"/>
        <v>Entera DB2004Q4</v>
      </c>
    </row>
    <row r="305" spans="2:15" x14ac:dyDescent="0.25">
      <c r="B305" s="6" t="s">
        <v>67</v>
      </c>
      <c r="C305" s="7" t="s">
        <v>25</v>
      </c>
      <c r="D305" s="7" t="s">
        <v>11</v>
      </c>
      <c r="E305" s="7" t="s">
        <v>29</v>
      </c>
      <c r="F305" s="7">
        <v>350</v>
      </c>
      <c r="G305" s="7">
        <v>740</v>
      </c>
      <c r="H305" s="7" t="s">
        <v>18</v>
      </c>
      <c r="I305" s="7">
        <v>2008</v>
      </c>
      <c r="J305" s="8" t="s">
        <v>14</v>
      </c>
      <c r="K305" s="15" t="str">
        <f t="shared" si="23"/>
        <v>2008Q3</v>
      </c>
      <c r="L305" s="16" t="str">
        <f t="shared" si="20"/>
        <v>Finance2008Q3</v>
      </c>
      <c r="M305" s="16" t="str">
        <f t="shared" si="21"/>
        <v>Europe2008Q3</v>
      </c>
      <c r="N305" s="16" t="str">
        <f t="shared" si="24"/>
        <v>Heidi Weild2008Q3</v>
      </c>
      <c r="O305" s="17" t="str">
        <f t="shared" si="22"/>
        <v>Entera PORTAL2008Q3</v>
      </c>
    </row>
    <row r="306" spans="2:15" x14ac:dyDescent="0.25">
      <c r="B306" s="9" t="s">
        <v>60</v>
      </c>
      <c r="C306" s="10" t="s">
        <v>43</v>
      </c>
      <c r="D306" s="10" t="s">
        <v>22</v>
      </c>
      <c r="E306" s="10" t="s">
        <v>12</v>
      </c>
      <c r="F306" s="10">
        <v>150</v>
      </c>
      <c r="G306" s="10">
        <v>36</v>
      </c>
      <c r="H306" s="10" t="s">
        <v>30</v>
      </c>
      <c r="I306" s="10">
        <v>2007</v>
      </c>
      <c r="J306" s="11" t="s">
        <v>23</v>
      </c>
      <c r="K306" s="18" t="str">
        <f t="shared" si="23"/>
        <v>2007Q1</v>
      </c>
      <c r="L306" s="19" t="str">
        <f t="shared" si="20"/>
        <v>Materials2007Q1</v>
      </c>
      <c r="M306" s="19" t="str">
        <f t="shared" si="21"/>
        <v>Asia Pacific2007Q1</v>
      </c>
      <c r="N306" s="19" t="str">
        <f t="shared" si="24"/>
        <v>Amir Kutra2007Q1</v>
      </c>
      <c r="O306" s="20" t="str">
        <f t="shared" si="22"/>
        <v>Entera DB2007Q1</v>
      </c>
    </row>
    <row r="307" spans="2:15" x14ac:dyDescent="0.25">
      <c r="B307" s="6" t="s">
        <v>65</v>
      </c>
      <c r="C307" s="7" t="s">
        <v>10</v>
      </c>
      <c r="D307" s="7" t="s">
        <v>22</v>
      </c>
      <c r="E307" s="7" t="s">
        <v>17</v>
      </c>
      <c r="F307" s="7">
        <v>250</v>
      </c>
      <c r="G307" s="7">
        <v>969</v>
      </c>
      <c r="H307" s="7" t="s">
        <v>30</v>
      </c>
      <c r="I307" s="7">
        <v>2003</v>
      </c>
      <c r="J307" s="8" t="s">
        <v>23</v>
      </c>
      <c r="K307" s="15" t="str">
        <f t="shared" si="23"/>
        <v>2003Q1</v>
      </c>
      <c r="L307" s="16" t="str">
        <f t="shared" si="20"/>
        <v>Consumer Goods2003Q1</v>
      </c>
      <c r="M307" s="16" t="str">
        <f t="shared" si="21"/>
        <v>Asia Pacific2003Q1</v>
      </c>
      <c r="N307" s="16" t="str">
        <f t="shared" si="24"/>
        <v>Amir Kutra2003Q1</v>
      </c>
      <c r="O307" s="17" t="str">
        <f t="shared" si="22"/>
        <v>Entera BPA2003Q1</v>
      </c>
    </row>
    <row r="308" spans="2:15" x14ac:dyDescent="0.25">
      <c r="B308" s="9" t="s">
        <v>33</v>
      </c>
      <c r="C308" s="10" t="s">
        <v>10</v>
      </c>
      <c r="D308" s="10" t="s">
        <v>11</v>
      </c>
      <c r="E308" s="10" t="s">
        <v>54</v>
      </c>
      <c r="F308" s="10">
        <v>200</v>
      </c>
      <c r="G308" s="10">
        <v>806</v>
      </c>
      <c r="H308" s="10" t="s">
        <v>27</v>
      </c>
      <c r="I308" s="10">
        <v>2007</v>
      </c>
      <c r="J308" s="11" t="s">
        <v>14</v>
      </c>
      <c r="K308" s="18" t="str">
        <f t="shared" si="23"/>
        <v>2007Q2</v>
      </c>
      <c r="L308" s="19" t="str">
        <f t="shared" si="20"/>
        <v>Consumer Goods2007Q2</v>
      </c>
      <c r="M308" s="19" t="str">
        <f t="shared" si="21"/>
        <v>Europe2007Q2</v>
      </c>
      <c r="N308" s="19" t="str">
        <f t="shared" si="24"/>
        <v>Heidi Weild2007Q2</v>
      </c>
      <c r="O308" s="20" t="str">
        <f t="shared" si="22"/>
        <v>Entera CRM2007Q2</v>
      </c>
    </row>
    <row r="309" spans="2:15" x14ac:dyDescent="0.25">
      <c r="B309" s="6" t="s">
        <v>50</v>
      </c>
      <c r="C309" s="7" t="s">
        <v>21</v>
      </c>
      <c r="D309" s="7" t="s">
        <v>16</v>
      </c>
      <c r="E309" s="7" t="s">
        <v>12</v>
      </c>
      <c r="F309" s="7">
        <v>550</v>
      </c>
      <c r="G309" s="7">
        <v>93</v>
      </c>
      <c r="H309" s="7" t="s">
        <v>30</v>
      </c>
      <c r="I309" s="7">
        <v>2003</v>
      </c>
      <c r="J309" s="8" t="s">
        <v>19</v>
      </c>
      <c r="K309" s="15" t="str">
        <f t="shared" si="23"/>
        <v>2003Q1</v>
      </c>
      <c r="L309" s="16" t="str">
        <f t="shared" si="20"/>
        <v>Services2003Q1</v>
      </c>
      <c r="M309" s="16" t="str">
        <f t="shared" si="21"/>
        <v>North America2003Q1</v>
      </c>
      <c r="N309" s="16" t="str">
        <f t="shared" si="24"/>
        <v>Paul Smith2003Q1</v>
      </c>
      <c r="O309" s="17" t="str">
        <f t="shared" si="22"/>
        <v>Entera DB2003Q1</v>
      </c>
    </row>
    <row r="310" spans="2:15" x14ac:dyDescent="0.25">
      <c r="B310" s="9" t="s">
        <v>62</v>
      </c>
      <c r="C310" s="10" t="s">
        <v>25</v>
      </c>
      <c r="D310" s="10" t="s">
        <v>22</v>
      </c>
      <c r="E310" s="10" t="s">
        <v>12</v>
      </c>
      <c r="F310" s="10">
        <v>400</v>
      </c>
      <c r="G310" s="10">
        <v>558</v>
      </c>
      <c r="H310" s="10" t="s">
        <v>30</v>
      </c>
      <c r="I310" s="10">
        <v>2006</v>
      </c>
      <c r="J310" s="11" t="s">
        <v>23</v>
      </c>
      <c r="K310" s="18" t="str">
        <f t="shared" si="23"/>
        <v>2006Q1</v>
      </c>
      <c r="L310" s="19" t="str">
        <f t="shared" si="20"/>
        <v>Finance2006Q1</v>
      </c>
      <c r="M310" s="19" t="str">
        <f t="shared" si="21"/>
        <v>Asia Pacific2006Q1</v>
      </c>
      <c r="N310" s="19" t="str">
        <f t="shared" si="24"/>
        <v>Amir Kutra2006Q1</v>
      </c>
      <c r="O310" s="20" t="str">
        <f t="shared" si="22"/>
        <v>Entera DB2006Q1</v>
      </c>
    </row>
    <row r="311" spans="2:15" x14ac:dyDescent="0.25">
      <c r="B311" s="6" t="s">
        <v>49</v>
      </c>
      <c r="C311" s="7" t="s">
        <v>43</v>
      </c>
      <c r="D311" s="7" t="s">
        <v>16</v>
      </c>
      <c r="E311" s="7" t="s">
        <v>29</v>
      </c>
      <c r="F311" s="7">
        <v>100</v>
      </c>
      <c r="G311" s="7">
        <v>445</v>
      </c>
      <c r="H311" s="7" t="s">
        <v>30</v>
      </c>
      <c r="I311" s="7">
        <v>2008</v>
      </c>
      <c r="J311" s="8" t="s">
        <v>19</v>
      </c>
      <c r="K311" s="15" t="str">
        <f t="shared" si="23"/>
        <v>2008Q1</v>
      </c>
      <c r="L311" s="16" t="str">
        <f t="shared" si="20"/>
        <v>Materials2008Q1</v>
      </c>
      <c r="M311" s="16" t="str">
        <f t="shared" si="21"/>
        <v>North America2008Q1</v>
      </c>
      <c r="N311" s="16" t="str">
        <f t="shared" si="24"/>
        <v>Paul Smith2008Q1</v>
      </c>
      <c r="O311" s="17" t="str">
        <f t="shared" si="22"/>
        <v>Entera PORTAL2008Q1</v>
      </c>
    </row>
    <row r="312" spans="2:15" x14ac:dyDescent="0.25">
      <c r="B312" s="9" t="s">
        <v>59</v>
      </c>
      <c r="C312" s="10" t="s">
        <v>25</v>
      </c>
      <c r="D312" s="10" t="s">
        <v>16</v>
      </c>
      <c r="E312" s="10" t="s">
        <v>26</v>
      </c>
      <c r="F312" s="10">
        <v>300</v>
      </c>
      <c r="G312" s="10">
        <v>441</v>
      </c>
      <c r="H312" s="10" t="s">
        <v>30</v>
      </c>
      <c r="I312" s="10">
        <v>2005</v>
      </c>
      <c r="J312" s="11" t="s">
        <v>19</v>
      </c>
      <c r="K312" s="18" t="str">
        <f t="shared" si="23"/>
        <v>2005Q1</v>
      </c>
      <c r="L312" s="19" t="str">
        <f t="shared" si="20"/>
        <v>Finance2005Q1</v>
      </c>
      <c r="M312" s="19" t="str">
        <f t="shared" si="21"/>
        <v>North America2005Q1</v>
      </c>
      <c r="N312" s="19" t="str">
        <f t="shared" si="24"/>
        <v>Paul Smith2005Q1</v>
      </c>
      <c r="O312" s="20" t="str">
        <f t="shared" si="22"/>
        <v>Entera ERP2005Q1</v>
      </c>
    </row>
    <row r="313" spans="2:15" x14ac:dyDescent="0.25">
      <c r="B313" s="6" t="s">
        <v>50</v>
      </c>
      <c r="C313" s="7" t="s">
        <v>21</v>
      </c>
      <c r="D313" s="7" t="s">
        <v>16</v>
      </c>
      <c r="E313" s="7" t="s">
        <v>17</v>
      </c>
      <c r="F313" s="7">
        <v>600</v>
      </c>
      <c r="G313" s="7">
        <v>899</v>
      </c>
      <c r="H313" s="7" t="s">
        <v>27</v>
      </c>
      <c r="I313" s="7">
        <v>2007</v>
      </c>
      <c r="J313" s="8" t="s">
        <v>19</v>
      </c>
      <c r="K313" s="15" t="str">
        <f t="shared" si="23"/>
        <v>2007Q2</v>
      </c>
      <c r="L313" s="16" t="str">
        <f t="shared" si="20"/>
        <v>Services2007Q2</v>
      </c>
      <c r="M313" s="16" t="str">
        <f t="shared" si="21"/>
        <v>North America2007Q2</v>
      </c>
      <c r="N313" s="16" t="str">
        <f t="shared" si="24"/>
        <v>Paul Smith2007Q2</v>
      </c>
      <c r="O313" s="17" t="str">
        <f t="shared" si="22"/>
        <v>Entera BPA2007Q2</v>
      </c>
    </row>
    <row r="314" spans="2:15" x14ac:dyDescent="0.25">
      <c r="B314" s="9" t="s">
        <v>50</v>
      </c>
      <c r="C314" s="10" t="s">
        <v>21</v>
      </c>
      <c r="D314" s="10" t="s">
        <v>16</v>
      </c>
      <c r="E314" s="10" t="s">
        <v>26</v>
      </c>
      <c r="F314" s="10">
        <v>550</v>
      </c>
      <c r="G314" s="10">
        <v>731</v>
      </c>
      <c r="H314" s="10" t="s">
        <v>13</v>
      </c>
      <c r="I314" s="10">
        <v>2006</v>
      </c>
      <c r="J314" s="11" t="s">
        <v>19</v>
      </c>
      <c r="K314" s="18" t="str">
        <f t="shared" si="23"/>
        <v>2006Q4</v>
      </c>
      <c r="L314" s="19" t="str">
        <f t="shared" si="20"/>
        <v>Services2006Q4</v>
      </c>
      <c r="M314" s="19" t="str">
        <f t="shared" si="21"/>
        <v>North America2006Q4</v>
      </c>
      <c r="N314" s="19" t="str">
        <f t="shared" si="24"/>
        <v>Paul Smith2006Q4</v>
      </c>
      <c r="O314" s="20" t="str">
        <f t="shared" si="22"/>
        <v>Entera ERP2006Q4</v>
      </c>
    </row>
    <row r="315" spans="2:15" x14ac:dyDescent="0.25">
      <c r="B315" s="6" t="s">
        <v>66</v>
      </c>
      <c r="C315" s="7" t="s">
        <v>25</v>
      </c>
      <c r="D315" s="7" t="s">
        <v>16</v>
      </c>
      <c r="E315" s="7" t="s">
        <v>54</v>
      </c>
      <c r="F315" s="7">
        <v>350</v>
      </c>
      <c r="G315" s="7">
        <v>227</v>
      </c>
      <c r="H315" s="7" t="s">
        <v>13</v>
      </c>
      <c r="I315" s="7">
        <v>2006</v>
      </c>
      <c r="J315" s="8" t="s">
        <v>19</v>
      </c>
      <c r="K315" s="15" t="str">
        <f t="shared" si="23"/>
        <v>2006Q4</v>
      </c>
      <c r="L315" s="16" t="str">
        <f t="shared" si="20"/>
        <v>Finance2006Q4</v>
      </c>
      <c r="M315" s="16" t="str">
        <f t="shared" si="21"/>
        <v>North America2006Q4</v>
      </c>
      <c r="N315" s="16" t="str">
        <f t="shared" si="24"/>
        <v>Paul Smith2006Q4</v>
      </c>
      <c r="O315" s="17" t="str">
        <f t="shared" si="22"/>
        <v>Entera CRM2006Q4</v>
      </c>
    </row>
    <row r="316" spans="2:15" x14ac:dyDescent="0.25">
      <c r="B316" s="9" t="s">
        <v>36</v>
      </c>
      <c r="C316" s="10" t="s">
        <v>10</v>
      </c>
      <c r="D316" s="10" t="s">
        <v>11</v>
      </c>
      <c r="E316" s="10" t="s">
        <v>17</v>
      </c>
      <c r="F316" s="10">
        <v>250</v>
      </c>
      <c r="G316" s="10">
        <v>768</v>
      </c>
      <c r="H316" s="10" t="s">
        <v>18</v>
      </c>
      <c r="I316" s="10">
        <v>2008</v>
      </c>
      <c r="J316" s="11" t="s">
        <v>14</v>
      </c>
      <c r="K316" s="18" t="str">
        <f t="shared" si="23"/>
        <v>2008Q3</v>
      </c>
      <c r="L316" s="19" t="str">
        <f t="shared" si="20"/>
        <v>Consumer Goods2008Q3</v>
      </c>
      <c r="M316" s="19" t="str">
        <f t="shared" si="21"/>
        <v>Europe2008Q3</v>
      </c>
      <c r="N316" s="19" t="str">
        <f t="shared" si="24"/>
        <v>Heidi Weild2008Q3</v>
      </c>
      <c r="O316" s="20" t="str">
        <f t="shared" si="22"/>
        <v>Entera BPA2008Q3</v>
      </c>
    </row>
    <row r="317" spans="2:15" x14ac:dyDescent="0.25">
      <c r="B317" s="6" t="s">
        <v>61</v>
      </c>
      <c r="C317" s="7" t="s">
        <v>35</v>
      </c>
      <c r="D317" s="7" t="s">
        <v>11</v>
      </c>
      <c r="E317" s="7" t="s">
        <v>17</v>
      </c>
      <c r="F317" s="7">
        <v>500</v>
      </c>
      <c r="G317" s="7">
        <v>138</v>
      </c>
      <c r="H317" s="7" t="s">
        <v>27</v>
      </c>
      <c r="I317" s="7">
        <v>2008</v>
      </c>
      <c r="J317" s="8" t="s">
        <v>14</v>
      </c>
      <c r="K317" s="15" t="str">
        <f t="shared" si="23"/>
        <v>2008Q2</v>
      </c>
      <c r="L317" s="16" t="str">
        <f t="shared" si="20"/>
        <v>Healthcare2008Q2</v>
      </c>
      <c r="M317" s="16" t="str">
        <f t="shared" si="21"/>
        <v>Europe2008Q2</v>
      </c>
      <c r="N317" s="16" t="str">
        <f t="shared" si="24"/>
        <v>Heidi Weild2008Q2</v>
      </c>
      <c r="O317" s="17" t="str">
        <f t="shared" si="22"/>
        <v>Entera BPA2008Q2</v>
      </c>
    </row>
    <row r="318" spans="2:15" x14ac:dyDescent="0.25">
      <c r="B318" s="9" t="s">
        <v>42</v>
      </c>
      <c r="C318" s="10" t="s">
        <v>43</v>
      </c>
      <c r="D318" s="10" t="s">
        <v>11</v>
      </c>
      <c r="E318" s="10" t="s">
        <v>12</v>
      </c>
      <c r="F318" s="10">
        <v>100</v>
      </c>
      <c r="G318" s="10">
        <v>111</v>
      </c>
      <c r="H318" s="10" t="s">
        <v>18</v>
      </c>
      <c r="I318" s="10">
        <v>2008</v>
      </c>
      <c r="J318" s="11" t="s">
        <v>14</v>
      </c>
      <c r="K318" s="18" t="str">
        <f t="shared" si="23"/>
        <v>2008Q3</v>
      </c>
      <c r="L318" s="19" t="str">
        <f t="shared" si="20"/>
        <v>Materials2008Q3</v>
      </c>
      <c r="M318" s="19" t="str">
        <f t="shared" si="21"/>
        <v>Europe2008Q3</v>
      </c>
      <c r="N318" s="19" t="str">
        <f t="shared" si="24"/>
        <v>Heidi Weild2008Q3</v>
      </c>
      <c r="O318" s="20" t="str">
        <f t="shared" si="22"/>
        <v>Entera DB2008Q3</v>
      </c>
    </row>
    <row r="319" spans="2:15" x14ac:dyDescent="0.25">
      <c r="B319" s="6" t="s">
        <v>53</v>
      </c>
      <c r="C319" s="7" t="s">
        <v>32</v>
      </c>
      <c r="D319" s="7" t="s">
        <v>22</v>
      </c>
      <c r="E319" s="7" t="s">
        <v>54</v>
      </c>
      <c r="F319" s="7">
        <v>700</v>
      </c>
      <c r="G319" s="7">
        <v>272</v>
      </c>
      <c r="H319" s="7" t="s">
        <v>30</v>
      </c>
      <c r="I319" s="7">
        <v>2006</v>
      </c>
      <c r="J319" s="8" t="s">
        <v>23</v>
      </c>
      <c r="K319" s="15" t="str">
        <f t="shared" si="23"/>
        <v>2006Q1</v>
      </c>
      <c r="L319" s="16" t="str">
        <f t="shared" si="20"/>
        <v>Technology2006Q1</v>
      </c>
      <c r="M319" s="16" t="str">
        <f t="shared" si="21"/>
        <v>Asia Pacific2006Q1</v>
      </c>
      <c r="N319" s="16" t="str">
        <f t="shared" si="24"/>
        <v>Amir Kutra2006Q1</v>
      </c>
      <c r="O319" s="17" t="str">
        <f t="shared" si="22"/>
        <v>Entera CRM2006Q1</v>
      </c>
    </row>
    <row r="320" spans="2:15" x14ac:dyDescent="0.25">
      <c r="B320" s="9" t="s">
        <v>53</v>
      </c>
      <c r="C320" s="10" t="s">
        <v>32</v>
      </c>
      <c r="D320" s="10" t="s">
        <v>22</v>
      </c>
      <c r="E320" s="10" t="s">
        <v>54</v>
      </c>
      <c r="F320" s="10">
        <v>700</v>
      </c>
      <c r="G320" s="10">
        <v>824</v>
      </c>
      <c r="H320" s="10" t="s">
        <v>18</v>
      </c>
      <c r="I320" s="10">
        <v>2007</v>
      </c>
      <c r="J320" s="11" t="s">
        <v>23</v>
      </c>
      <c r="K320" s="18" t="str">
        <f t="shared" si="23"/>
        <v>2007Q3</v>
      </c>
      <c r="L320" s="19" t="str">
        <f t="shared" si="20"/>
        <v>Technology2007Q3</v>
      </c>
      <c r="M320" s="19" t="str">
        <f t="shared" si="21"/>
        <v>Asia Pacific2007Q3</v>
      </c>
      <c r="N320" s="19" t="str">
        <f t="shared" si="24"/>
        <v>Amir Kutra2007Q3</v>
      </c>
      <c r="O320" s="20" t="str">
        <f t="shared" si="22"/>
        <v>Entera CRM2007Q3</v>
      </c>
    </row>
    <row r="321" spans="2:15" x14ac:dyDescent="0.25">
      <c r="B321" s="6" t="s">
        <v>42</v>
      </c>
      <c r="C321" s="7" t="s">
        <v>43</v>
      </c>
      <c r="D321" s="7" t="s">
        <v>11</v>
      </c>
      <c r="E321" s="7" t="s">
        <v>12</v>
      </c>
      <c r="F321" s="7">
        <v>150</v>
      </c>
      <c r="G321" s="7">
        <v>890</v>
      </c>
      <c r="H321" s="7" t="s">
        <v>27</v>
      </c>
      <c r="I321" s="7">
        <v>2004</v>
      </c>
      <c r="J321" s="8" t="s">
        <v>14</v>
      </c>
      <c r="K321" s="15" t="str">
        <f t="shared" si="23"/>
        <v>2004Q2</v>
      </c>
      <c r="L321" s="16" t="str">
        <f t="shared" si="20"/>
        <v>Materials2004Q2</v>
      </c>
      <c r="M321" s="16" t="str">
        <f t="shared" si="21"/>
        <v>Europe2004Q2</v>
      </c>
      <c r="N321" s="16" t="str">
        <f t="shared" si="24"/>
        <v>Heidi Weild2004Q2</v>
      </c>
      <c r="O321" s="17" t="str">
        <f t="shared" si="22"/>
        <v>Entera DB2004Q2</v>
      </c>
    </row>
    <row r="322" spans="2:15" x14ac:dyDescent="0.25">
      <c r="B322" s="9" t="s">
        <v>42</v>
      </c>
      <c r="C322" s="10" t="s">
        <v>43</v>
      </c>
      <c r="D322" s="10" t="s">
        <v>11</v>
      </c>
      <c r="E322" s="10" t="s">
        <v>26</v>
      </c>
      <c r="F322" s="10">
        <v>100</v>
      </c>
      <c r="G322" s="10">
        <v>295</v>
      </c>
      <c r="H322" s="10" t="s">
        <v>18</v>
      </c>
      <c r="I322" s="10">
        <v>2005</v>
      </c>
      <c r="J322" s="11" t="s">
        <v>14</v>
      </c>
      <c r="K322" s="18" t="str">
        <f t="shared" si="23"/>
        <v>2005Q3</v>
      </c>
      <c r="L322" s="19" t="str">
        <f t="shared" si="20"/>
        <v>Materials2005Q3</v>
      </c>
      <c r="M322" s="19" t="str">
        <f t="shared" si="21"/>
        <v>Europe2005Q3</v>
      </c>
      <c r="N322" s="19" t="str">
        <f t="shared" si="24"/>
        <v>Heidi Weild2005Q3</v>
      </c>
      <c r="O322" s="20" t="str">
        <f t="shared" si="22"/>
        <v>Entera ERP2005Q3</v>
      </c>
    </row>
    <row r="323" spans="2:15" x14ac:dyDescent="0.25">
      <c r="B323" s="6" t="s">
        <v>64</v>
      </c>
      <c r="C323" s="7" t="s">
        <v>35</v>
      </c>
      <c r="D323" s="7" t="s">
        <v>39</v>
      </c>
      <c r="E323" s="7" t="s">
        <v>54</v>
      </c>
      <c r="F323" s="7">
        <v>500</v>
      </c>
      <c r="G323" s="7">
        <v>266</v>
      </c>
      <c r="H323" s="7" t="s">
        <v>13</v>
      </c>
      <c r="I323" s="7">
        <v>2007</v>
      </c>
      <c r="J323" s="8" t="s">
        <v>40</v>
      </c>
      <c r="K323" s="15" t="str">
        <f t="shared" si="23"/>
        <v>2007Q4</v>
      </c>
      <c r="L323" s="16" t="str">
        <f t="shared" ref="L323:L386" si="25">C323&amp;K323</f>
        <v>Healthcare2007Q4</v>
      </c>
      <c r="M323" s="16" t="str">
        <f t="shared" ref="M323:M386" si="26">D323&amp;K323</f>
        <v>Latin America2007Q4</v>
      </c>
      <c r="N323" s="16" t="str">
        <f t="shared" si="24"/>
        <v>Joe Hernandez2007Q4</v>
      </c>
      <c r="O323" s="17" t="str">
        <f t="shared" ref="O323:O386" si="27">E323&amp;K323</f>
        <v>Entera CRM2007Q4</v>
      </c>
    </row>
    <row r="324" spans="2:15" x14ac:dyDescent="0.25">
      <c r="B324" s="9" t="s">
        <v>55</v>
      </c>
      <c r="C324" s="10" t="s">
        <v>38</v>
      </c>
      <c r="D324" s="10" t="s">
        <v>16</v>
      </c>
      <c r="E324" s="10" t="s">
        <v>17</v>
      </c>
      <c r="F324" s="10">
        <v>700</v>
      </c>
      <c r="G324" s="10">
        <v>244</v>
      </c>
      <c r="H324" s="10" t="s">
        <v>27</v>
      </c>
      <c r="I324" s="10">
        <v>2003</v>
      </c>
      <c r="J324" s="11" t="s">
        <v>19</v>
      </c>
      <c r="K324" s="18" t="str">
        <f t="shared" ref="K324:K387" si="28">I324&amp;H324</f>
        <v>2003Q2</v>
      </c>
      <c r="L324" s="19" t="str">
        <f t="shared" si="25"/>
        <v>Utilities2003Q2</v>
      </c>
      <c r="M324" s="19" t="str">
        <f t="shared" si="26"/>
        <v>North America2003Q2</v>
      </c>
      <c r="N324" s="19" t="str">
        <f t="shared" si="24"/>
        <v>Paul Smith2003Q2</v>
      </c>
      <c r="O324" s="20" t="str">
        <f t="shared" si="27"/>
        <v>Entera BPA2003Q2</v>
      </c>
    </row>
    <row r="325" spans="2:15" x14ac:dyDescent="0.25">
      <c r="B325" s="6" t="s">
        <v>42</v>
      </c>
      <c r="C325" s="7" t="s">
        <v>43</v>
      </c>
      <c r="D325" s="7" t="s">
        <v>11</v>
      </c>
      <c r="E325" s="7" t="s">
        <v>26</v>
      </c>
      <c r="F325" s="7">
        <v>150</v>
      </c>
      <c r="G325" s="7">
        <v>766</v>
      </c>
      <c r="H325" s="7" t="s">
        <v>13</v>
      </c>
      <c r="I325" s="7">
        <v>2005</v>
      </c>
      <c r="J325" s="8" t="s">
        <v>14</v>
      </c>
      <c r="K325" s="15" t="str">
        <f t="shared" si="28"/>
        <v>2005Q4</v>
      </c>
      <c r="L325" s="16" t="str">
        <f t="shared" si="25"/>
        <v>Materials2005Q4</v>
      </c>
      <c r="M325" s="16" t="str">
        <f t="shared" si="26"/>
        <v>Europe2005Q4</v>
      </c>
      <c r="N325" s="16" t="str">
        <f t="shared" ref="N325:N388" si="29">J325&amp;K325</f>
        <v>Heidi Weild2005Q4</v>
      </c>
      <c r="O325" s="17" t="str">
        <f t="shared" si="27"/>
        <v>Entera ERP2005Q4</v>
      </c>
    </row>
    <row r="326" spans="2:15" x14ac:dyDescent="0.25">
      <c r="B326" s="9" t="s">
        <v>60</v>
      </c>
      <c r="C326" s="10" t="s">
        <v>43</v>
      </c>
      <c r="D326" s="10" t="s">
        <v>22</v>
      </c>
      <c r="E326" s="10" t="s">
        <v>29</v>
      </c>
      <c r="F326" s="10">
        <v>150</v>
      </c>
      <c r="G326" s="10">
        <v>507</v>
      </c>
      <c r="H326" s="10" t="s">
        <v>13</v>
      </c>
      <c r="I326" s="10">
        <v>2005</v>
      </c>
      <c r="J326" s="11" t="s">
        <v>23</v>
      </c>
      <c r="K326" s="18" t="str">
        <f t="shared" si="28"/>
        <v>2005Q4</v>
      </c>
      <c r="L326" s="19" t="str">
        <f t="shared" si="25"/>
        <v>Materials2005Q4</v>
      </c>
      <c r="M326" s="19" t="str">
        <f t="shared" si="26"/>
        <v>Asia Pacific2005Q4</v>
      </c>
      <c r="N326" s="19" t="str">
        <f t="shared" si="29"/>
        <v>Amir Kutra2005Q4</v>
      </c>
      <c r="O326" s="20" t="str">
        <f t="shared" si="27"/>
        <v>Entera PORTAL2005Q4</v>
      </c>
    </row>
    <row r="327" spans="2:15" x14ac:dyDescent="0.25">
      <c r="B327" s="6" t="s">
        <v>62</v>
      </c>
      <c r="C327" s="7" t="s">
        <v>25</v>
      </c>
      <c r="D327" s="7" t="s">
        <v>22</v>
      </c>
      <c r="E327" s="7" t="s">
        <v>29</v>
      </c>
      <c r="F327" s="7">
        <v>450</v>
      </c>
      <c r="G327" s="7">
        <v>773</v>
      </c>
      <c r="H327" s="7" t="s">
        <v>27</v>
      </c>
      <c r="I327" s="7">
        <v>2007</v>
      </c>
      <c r="J327" s="8" t="s">
        <v>23</v>
      </c>
      <c r="K327" s="15" t="str">
        <f t="shared" si="28"/>
        <v>2007Q2</v>
      </c>
      <c r="L327" s="16" t="str">
        <f t="shared" si="25"/>
        <v>Finance2007Q2</v>
      </c>
      <c r="M327" s="16" t="str">
        <f t="shared" si="26"/>
        <v>Asia Pacific2007Q2</v>
      </c>
      <c r="N327" s="16" t="str">
        <f t="shared" si="29"/>
        <v>Amir Kutra2007Q2</v>
      </c>
      <c r="O327" s="17" t="str">
        <f t="shared" si="27"/>
        <v>Entera PORTAL2007Q2</v>
      </c>
    </row>
    <row r="328" spans="2:15" x14ac:dyDescent="0.25">
      <c r="B328" s="9" t="s">
        <v>67</v>
      </c>
      <c r="C328" s="10" t="s">
        <v>25</v>
      </c>
      <c r="D328" s="10" t="s">
        <v>11</v>
      </c>
      <c r="E328" s="10" t="s">
        <v>26</v>
      </c>
      <c r="F328" s="10">
        <v>350</v>
      </c>
      <c r="G328" s="10">
        <v>586</v>
      </c>
      <c r="H328" s="10" t="s">
        <v>27</v>
      </c>
      <c r="I328" s="10">
        <v>2007</v>
      </c>
      <c r="J328" s="11" t="s">
        <v>14</v>
      </c>
      <c r="K328" s="18" t="str">
        <f t="shared" si="28"/>
        <v>2007Q2</v>
      </c>
      <c r="L328" s="19" t="str">
        <f t="shared" si="25"/>
        <v>Finance2007Q2</v>
      </c>
      <c r="M328" s="19" t="str">
        <f t="shared" si="26"/>
        <v>Europe2007Q2</v>
      </c>
      <c r="N328" s="19" t="str">
        <f t="shared" si="29"/>
        <v>Heidi Weild2007Q2</v>
      </c>
      <c r="O328" s="20" t="str">
        <f t="shared" si="27"/>
        <v>Entera ERP2007Q2</v>
      </c>
    </row>
    <row r="329" spans="2:15" x14ac:dyDescent="0.25">
      <c r="B329" s="6" t="s">
        <v>66</v>
      </c>
      <c r="C329" s="7" t="s">
        <v>25</v>
      </c>
      <c r="D329" s="7" t="s">
        <v>16</v>
      </c>
      <c r="E329" s="7" t="s">
        <v>12</v>
      </c>
      <c r="F329" s="7">
        <v>350</v>
      </c>
      <c r="G329" s="7">
        <v>681</v>
      </c>
      <c r="H329" s="7" t="s">
        <v>13</v>
      </c>
      <c r="I329" s="7">
        <v>2008</v>
      </c>
      <c r="J329" s="8" t="s">
        <v>19</v>
      </c>
      <c r="K329" s="15" t="str">
        <f t="shared" si="28"/>
        <v>2008Q4</v>
      </c>
      <c r="L329" s="16" t="str">
        <f t="shared" si="25"/>
        <v>Finance2008Q4</v>
      </c>
      <c r="M329" s="16" t="str">
        <f t="shared" si="26"/>
        <v>North America2008Q4</v>
      </c>
      <c r="N329" s="16" t="str">
        <f t="shared" si="29"/>
        <v>Paul Smith2008Q4</v>
      </c>
      <c r="O329" s="17" t="str">
        <f t="shared" si="27"/>
        <v>Entera DB2008Q4</v>
      </c>
    </row>
    <row r="330" spans="2:15" x14ac:dyDescent="0.25">
      <c r="B330" s="9" t="s">
        <v>51</v>
      </c>
      <c r="C330" s="10" t="s">
        <v>25</v>
      </c>
      <c r="D330" s="10" t="s">
        <v>11</v>
      </c>
      <c r="E330" s="10" t="s">
        <v>17</v>
      </c>
      <c r="F330" s="10">
        <v>400</v>
      </c>
      <c r="G330" s="10">
        <v>416</v>
      </c>
      <c r="H330" s="10" t="s">
        <v>13</v>
      </c>
      <c r="I330" s="10">
        <v>2008</v>
      </c>
      <c r="J330" s="11" t="s">
        <v>14</v>
      </c>
      <c r="K330" s="18" t="str">
        <f t="shared" si="28"/>
        <v>2008Q4</v>
      </c>
      <c r="L330" s="19" t="str">
        <f t="shared" si="25"/>
        <v>Finance2008Q4</v>
      </c>
      <c r="M330" s="19" t="str">
        <f t="shared" si="26"/>
        <v>Europe2008Q4</v>
      </c>
      <c r="N330" s="19" t="str">
        <f t="shared" si="29"/>
        <v>Heidi Weild2008Q4</v>
      </c>
      <c r="O330" s="20" t="str">
        <f t="shared" si="27"/>
        <v>Entera BPA2008Q4</v>
      </c>
    </row>
    <row r="331" spans="2:15" x14ac:dyDescent="0.25">
      <c r="B331" s="6" t="s">
        <v>64</v>
      </c>
      <c r="C331" s="7" t="s">
        <v>35</v>
      </c>
      <c r="D331" s="7" t="s">
        <v>39</v>
      </c>
      <c r="E331" s="7" t="s">
        <v>29</v>
      </c>
      <c r="F331" s="7">
        <v>450</v>
      </c>
      <c r="G331" s="7">
        <v>424</v>
      </c>
      <c r="H331" s="7" t="s">
        <v>18</v>
      </c>
      <c r="I331" s="7">
        <v>2005</v>
      </c>
      <c r="J331" s="8" t="s">
        <v>40</v>
      </c>
      <c r="K331" s="15" t="str">
        <f t="shared" si="28"/>
        <v>2005Q3</v>
      </c>
      <c r="L331" s="16" t="str">
        <f t="shared" si="25"/>
        <v>Healthcare2005Q3</v>
      </c>
      <c r="M331" s="16" t="str">
        <f t="shared" si="26"/>
        <v>Latin America2005Q3</v>
      </c>
      <c r="N331" s="16" t="str">
        <f t="shared" si="29"/>
        <v>Joe Hernandez2005Q3</v>
      </c>
      <c r="O331" s="17" t="str">
        <f t="shared" si="27"/>
        <v>Entera PORTAL2005Q3</v>
      </c>
    </row>
    <row r="332" spans="2:15" x14ac:dyDescent="0.25">
      <c r="B332" s="9" t="s">
        <v>60</v>
      </c>
      <c r="C332" s="10" t="s">
        <v>43</v>
      </c>
      <c r="D332" s="10" t="s">
        <v>22</v>
      </c>
      <c r="E332" s="10" t="s">
        <v>54</v>
      </c>
      <c r="F332" s="10">
        <v>150</v>
      </c>
      <c r="G332" s="10">
        <v>268</v>
      </c>
      <c r="H332" s="10" t="s">
        <v>30</v>
      </c>
      <c r="I332" s="10">
        <v>2007</v>
      </c>
      <c r="J332" s="11" t="s">
        <v>23</v>
      </c>
      <c r="K332" s="18" t="str">
        <f t="shared" si="28"/>
        <v>2007Q1</v>
      </c>
      <c r="L332" s="19" t="str">
        <f t="shared" si="25"/>
        <v>Materials2007Q1</v>
      </c>
      <c r="M332" s="19" t="str">
        <f t="shared" si="26"/>
        <v>Asia Pacific2007Q1</v>
      </c>
      <c r="N332" s="19" t="str">
        <f t="shared" si="29"/>
        <v>Amir Kutra2007Q1</v>
      </c>
      <c r="O332" s="20" t="str">
        <f t="shared" si="27"/>
        <v>Entera CRM2007Q1</v>
      </c>
    </row>
    <row r="333" spans="2:15" x14ac:dyDescent="0.25">
      <c r="B333" s="6" t="s">
        <v>51</v>
      </c>
      <c r="C333" s="7" t="s">
        <v>25</v>
      </c>
      <c r="D333" s="7" t="s">
        <v>11</v>
      </c>
      <c r="E333" s="7" t="s">
        <v>54</v>
      </c>
      <c r="F333" s="7">
        <v>400</v>
      </c>
      <c r="G333" s="7">
        <v>831</v>
      </c>
      <c r="H333" s="7" t="s">
        <v>30</v>
      </c>
      <c r="I333" s="7">
        <v>2008</v>
      </c>
      <c r="J333" s="8" t="s">
        <v>14</v>
      </c>
      <c r="K333" s="15" t="str">
        <f t="shared" si="28"/>
        <v>2008Q1</v>
      </c>
      <c r="L333" s="16" t="str">
        <f t="shared" si="25"/>
        <v>Finance2008Q1</v>
      </c>
      <c r="M333" s="16" t="str">
        <f t="shared" si="26"/>
        <v>Europe2008Q1</v>
      </c>
      <c r="N333" s="16" t="str">
        <f t="shared" si="29"/>
        <v>Heidi Weild2008Q1</v>
      </c>
      <c r="O333" s="17" t="str">
        <f t="shared" si="27"/>
        <v>Entera CRM2008Q1</v>
      </c>
    </row>
    <row r="334" spans="2:15" x14ac:dyDescent="0.25">
      <c r="B334" s="9" t="s">
        <v>49</v>
      </c>
      <c r="C334" s="10" t="s">
        <v>43</v>
      </c>
      <c r="D334" s="10" t="s">
        <v>16</v>
      </c>
      <c r="E334" s="10" t="s">
        <v>54</v>
      </c>
      <c r="F334" s="10">
        <v>100</v>
      </c>
      <c r="G334" s="10">
        <v>817</v>
      </c>
      <c r="H334" s="10" t="s">
        <v>13</v>
      </c>
      <c r="I334" s="10">
        <v>2004</v>
      </c>
      <c r="J334" s="11" t="s">
        <v>19</v>
      </c>
      <c r="K334" s="18" t="str">
        <f t="shared" si="28"/>
        <v>2004Q4</v>
      </c>
      <c r="L334" s="19" t="str">
        <f t="shared" si="25"/>
        <v>Materials2004Q4</v>
      </c>
      <c r="M334" s="19" t="str">
        <f t="shared" si="26"/>
        <v>North America2004Q4</v>
      </c>
      <c r="N334" s="19" t="str">
        <f t="shared" si="29"/>
        <v>Paul Smith2004Q4</v>
      </c>
      <c r="O334" s="20" t="str">
        <f t="shared" si="27"/>
        <v>Entera CRM2004Q4</v>
      </c>
    </row>
    <row r="335" spans="2:15" x14ac:dyDescent="0.25">
      <c r="B335" s="6" t="s">
        <v>66</v>
      </c>
      <c r="C335" s="7" t="s">
        <v>25</v>
      </c>
      <c r="D335" s="7" t="s">
        <v>16</v>
      </c>
      <c r="E335" s="7" t="s">
        <v>26</v>
      </c>
      <c r="F335" s="7">
        <v>350</v>
      </c>
      <c r="G335" s="7">
        <v>888</v>
      </c>
      <c r="H335" s="7" t="s">
        <v>13</v>
      </c>
      <c r="I335" s="7">
        <v>2005</v>
      </c>
      <c r="J335" s="8" t="s">
        <v>19</v>
      </c>
      <c r="K335" s="15" t="str">
        <f t="shared" si="28"/>
        <v>2005Q4</v>
      </c>
      <c r="L335" s="16" t="str">
        <f t="shared" si="25"/>
        <v>Finance2005Q4</v>
      </c>
      <c r="M335" s="16" t="str">
        <f t="shared" si="26"/>
        <v>North America2005Q4</v>
      </c>
      <c r="N335" s="16" t="str">
        <f t="shared" si="29"/>
        <v>Paul Smith2005Q4</v>
      </c>
      <c r="O335" s="17" t="str">
        <f t="shared" si="27"/>
        <v>Entera ERP2005Q4</v>
      </c>
    </row>
    <row r="336" spans="2:15" x14ac:dyDescent="0.25">
      <c r="B336" s="9" t="s">
        <v>59</v>
      </c>
      <c r="C336" s="10" t="s">
        <v>25</v>
      </c>
      <c r="D336" s="10" t="s">
        <v>16</v>
      </c>
      <c r="E336" s="10" t="s">
        <v>17</v>
      </c>
      <c r="F336" s="10">
        <v>300</v>
      </c>
      <c r="G336" s="10">
        <v>561</v>
      </c>
      <c r="H336" s="10" t="s">
        <v>27</v>
      </c>
      <c r="I336" s="10">
        <v>2008</v>
      </c>
      <c r="J336" s="11" t="s">
        <v>19</v>
      </c>
      <c r="K336" s="18" t="str">
        <f t="shared" si="28"/>
        <v>2008Q2</v>
      </c>
      <c r="L336" s="19" t="str">
        <f t="shared" si="25"/>
        <v>Finance2008Q2</v>
      </c>
      <c r="M336" s="19" t="str">
        <f t="shared" si="26"/>
        <v>North America2008Q2</v>
      </c>
      <c r="N336" s="19" t="str">
        <f t="shared" si="29"/>
        <v>Paul Smith2008Q2</v>
      </c>
      <c r="O336" s="20" t="str">
        <f t="shared" si="27"/>
        <v>Entera BPA2008Q2</v>
      </c>
    </row>
    <row r="337" spans="2:15" x14ac:dyDescent="0.25">
      <c r="B337" s="6" t="s">
        <v>52</v>
      </c>
      <c r="C337" s="7" t="s">
        <v>35</v>
      </c>
      <c r="D337" s="7" t="s">
        <v>16</v>
      </c>
      <c r="E337" s="7" t="s">
        <v>29</v>
      </c>
      <c r="F337" s="7">
        <v>500</v>
      </c>
      <c r="G337" s="7">
        <v>503</v>
      </c>
      <c r="H337" s="7" t="s">
        <v>18</v>
      </c>
      <c r="I337" s="7">
        <v>2004</v>
      </c>
      <c r="J337" s="8" t="s">
        <v>19</v>
      </c>
      <c r="K337" s="15" t="str">
        <f t="shared" si="28"/>
        <v>2004Q3</v>
      </c>
      <c r="L337" s="16" t="str">
        <f t="shared" si="25"/>
        <v>Healthcare2004Q3</v>
      </c>
      <c r="M337" s="16" t="str">
        <f t="shared" si="26"/>
        <v>North America2004Q3</v>
      </c>
      <c r="N337" s="16" t="str">
        <f t="shared" si="29"/>
        <v>Paul Smith2004Q3</v>
      </c>
      <c r="O337" s="17" t="str">
        <f t="shared" si="27"/>
        <v>Entera PORTAL2004Q3</v>
      </c>
    </row>
    <row r="338" spans="2:15" x14ac:dyDescent="0.25">
      <c r="B338" s="9" t="s">
        <v>28</v>
      </c>
      <c r="C338" s="10" t="s">
        <v>21</v>
      </c>
      <c r="D338" s="10" t="s">
        <v>16</v>
      </c>
      <c r="E338" s="10" t="s">
        <v>54</v>
      </c>
      <c r="F338" s="10">
        <v>550</v>
      </c>
      <c r="G338" s="10">
        <v>957</v>
      </c>
      <c r="H338" s="10" t="s">
        <v>18</v>
      </c>
      <c r="I338" s="10">
        <v>2003</v>
      </c>
      <c r="J338" s="11" t="s">
        <v>19</v>
      </c>
      <c r="K338" s="18" t="str">
        <f t="shared" si="28"/>
        <v>2003Q3</v>
      </c>
      <c r="L338" s="19" t="str">
        <f t="shared" si="25"/>
        <v>Services2003Q3</v>
      </c>
      <c r="M338" s="19" t="str">
        <f t="shared" si="26"/>
        <v>North America2003Q3</v>
      </c>
      <c r="N338" s="19" t="str">
        <f t="shared" si="29"/>
        <v>Paul Smith2003Q3</v>
      </c>
      <c r="O338" s="20" t="str">
        <f t="shared" si="27"/>
        <v>Entera CRM2003Q3</v>
      </c>
    </row>
    <row r="339" spans="2:15" x14ac:dyDescent="0.25">
      <c r="B339" s="6" t="s">
        <v>37</v>
      </c>
      <c r="C339" s="7" t="s">
        <v>38</v>
      </c>
      <c r="D339" s="7" t="s">
        <v>39</v>
      </c>
      <c r="E339" s="7" t="s">
        <v>29</v>
      </c>
      <c r="F339" s="7">
        <v>700</v>
      </c>
      <c r="G339" s="7">
        <v>903</v>
      </c>
      <c r="H339" s="7" t="s">
        <v>13</v>
      </c>
      <c r="I339" s="7">
        <v>2005</v>
      </c>
      <c r="J339" s="8" t="s">
        <v>40</v>
      </c>
      <c r="K339" s="15" t="str">
        <f t="shared" si="28"/>
        <v>2005Q4</v>
      </c>
      <c r="L339" s="16" t="str">
        <f t="shared" si="25"/>
        <v>Utilities2005Q4</v>
      </c>
      <c r="M339" s="16" t="str">
        <f t="shared" si="26"/>
        <v>Latin America2005Q4</v>
      </c>
      <c r="N339" s="16" t="str">
        <f t="shared" si="29"/>
        <v>Joe Hernandez2005Q4</v>
      </c>
      <c r="O339" s="17" t="str">
        <f t="shared" si="27"/>
        <v>Entera PORTAL2005Q4</v>
      </c>
    </row>
    <row r="340" spans="2:15" x14ac:dyDescent="0.25">
      <c r="B340" s="9" t="s">
        <v>53</v>
      </c>
      <c r="C340" s="10" t="s">
        <v>32</v>
      </c>
      <c r="D340" s="10" t="s">
        <v>22</v>
      </c>
      <c r="E340" s="10" t="s">
        <v>26</v>
      </c>
      <c r="F340" s="10">
        <v>700</v>
      </c>
      <c r="G340" s="10">
        <v>797</v>
      </c>
      <c r="H340" s="10" t="s">
        <v>18</v>
      </c>
      <c r="I340" s="10">
        <v>2004</v>
      </c>
      <c r="J340" s="11" t="s">
        <v>23</v>
      </c>
      <c r="K340" s="18" t="str">
        <f t="shared" si="28"/>
        <v>2004Q3</v>
      </c>
      <c r="L340" s="19" t="str">
        <f t="shared" si="25"/>
        <v>Technology2004Q3</v>
      </c>
      <c r="M340" s="19" t="str">
        <f t="shared" si="26"/>
        <v>Asia Pacific2004Q3</v>
      </c>
      <c r="N340" s="19" t="str">
        <f t="shared" si="29"/>
        <v>Amir Kutra2004Q3</v>
      </c>
      <c r="O340" s="20" t="str">
        <f t="shared" si="27"/>
        <v>Entera ERP2004Q3</v>
      </c>
    </row>
    <row r="341" spans="2:15" x14ac:dyDescent="0.25">
      <c r="B341" s="6" t="s">
        <v>33</v>
      </c>
      <c r="C341" s="7" t="s">
        <v>10</v>
      </c>
      <c r="D341" s="7" t="s">
        <v>11</v>
      </c>
      <c r="E341" s="7" t="s">
        <v>12</v>
      </c>
      <c r="F341" s="7">
        <v>200</v>
      </c>
      <c r="G341" s="7">
        <v>852</v>
      </c>
      <c r="H341" s="7" t="s">
        <v>18</v>
      </c>
      <c r="I341" s="7">
        <v>2003</v>
      </c>
      <c r="J341" s="8" t="s">
        <v>14</v>
      </c>
      <c r="K341" s="15" t="str">
        <f t="shared" si="28"/>
        <v>2003Q3</v>
      </c>
      <c r="L341" s="16" t="str">
        <f t="shared" si="25"/>
        <v>Consumer Goods2003Q3</v>
      </c>
      <c r="M341" s="16" t="str">
        <f t="shared" si="26"/>
        <v>Europe2003Q3</v>
      </c>
      <c r="N341" s="16" t="str">
        <f t="shared" si="29"/>
        <v>Heidi Weild2003Q3</v>
      </c>
      <c r="O341" s="17" t="str">
        <f t="shared" si="27"/>
        <v>Entera DB2003Q3</v>
      </c>
    </row>
    <row r="342" spans="2:15" x14ac:dyDescent="0.25">
      <c r="B342" s="9" t="s">
        <v>20</v>
      </c>
      <c r="C342" s="10" t="s">
        <v>21</v>
      </c>
      <c r="D342" s="10" t="s">
        <v>22</v>
      </c>
      <c r="E342" s="10" t="s">
        <v>17</v>
      </c>
      <c r="F342" s="10">
        <v>600</v>
      </c>
      <c r="G342" s="10">
        <v>632</v>
      </c>
      <c r="H342" s="10" t="s">
        <v>27</v>
      </c>
      <c r="I342" s="10">
        <v>2008</v>
      </c>
      <c r="J342" s="11" t="s">
        <v>23</v>
      </c>
      <c r="K342" s="18" t="str">
        <f t="shared" si="28"/>
        <v>2008Q2</v>
      </c>
      <c r="L342" s="19" t="str">
        <f t="shared" si="25"/>
        <v>Services2008Q2</v>
      </c>
      <c r="M342" s="19" t="str">
        <f t="shared" si="26"/>
        <v>Asia Pacific2008Q2</v>
      </c>
      <c r="N342" s="19" t="str">
        <f t="shared" si="29"/>
        <v>Amir Kutra2008Q2</v>
      </c>
      <c r="O342" s="20" t="str">
        <f t="shared" si="27"/>
        <v>Entera BPA2008Q2</v>
      </c>
    </row>
    <row r="343" spans="2:15" x14ac:dyDescent="0.25">
      <c r="B343" s="6" t="s">
        <v>66</v>
      </c>
      <c r="C343" s="7" t="s">
        <v>25</v>
      </c>
      <c r="D343" s="7" t="s">
        <v>16</v>
      </c>
      <c r="E343" s="7" t="s">
        <v>12</v>
      </c>
      <c r="F343" s="7">
        <v>350</v>
      </c>
      <c r="G343" s="7">
        <v>707</v>
      </c>
      <c r="H343" s="7" t="s">
        <v>18</v>
      </c>
      <c r="I343" s="7">
        <v>2005</v>
      </c>
      <c r="J343" s="8" t="s">
        <v>19</v>
      </c>
      <c r="K343" s="15" t="str">
        <f t="shared" si="28"/>
        <v>2005Q3</v>
      </c>
      <c r="L343" s="16" t="str">
        <f t="shared" si="25"/>
        <v>Finance2005Q3</v>
      </c>
      <c r="M343" s="16" t="str">
        <f t="shared" si="26"/>
        <v>North America2005Q3</v>
      </c>
      <c r="N343" s="16" t="str">
        <f t="shared" si="29"/>
        <v>Paul Smith2005Q3</v>
      </c>
      <c r="O343" s="17" t="str">
        <f t="shared" si="27"/>
        <v>Entera DB2005Q3</v>
      </c>
    </row>
    <row r="344" spans="2:15" x14ac:dyDescent="0.25">
      <c r="B344" s="9" t="s">
        <v>42</v>
      </c>
      <c r="C344" s="10" t="s">
        <v>43</v>
      </c>
      <c r="D344" s="10" t="s">
        <v>11</v>
      </c>
      <c r="E344" s="10" t="s">
        <v>54</v>
      </c>
      <c r="F344" s="10">
        <v>150</v>
      </c>
      <c r="G344" s="10">
        <v>998</v>
      </c>
      <c r="H344" s="10" t="s">
        <v>30</v>
      </c>
      <c r="I344" s="10">
        <v>2003</v>
      </c>
      <c r="J344" s="11" t="s">
        <v>14</v>
      </c>
      <c r="K344" s="18" t="str">
        <f t="shared" si="28"/>
        <v>2003Q1</v>
      </c>
      <c r="L344" s="19" t="str">
        <f t="shared" si="25"/>
        <v>Materials2003Q1</v>
      </c>
      <c r="M344" s="19" t="str">
        <f t="shared" si="26"/>
        <v>Europe2003Q1</v>
      </c>
      <c r="N344" s="19" t="str">
        <f t="shared" si="29"/>
        <v>Heidi Weild2003Q1</v>
      </c>
      <c r="O344" s="20" t="str">
        <f t="shared" si="27"/>
        <v>Entera CRM2003Q1</v>
      </c>
    </row>
    <row r="345" spans="2:15" x14ac:dyDescent="0.25">
      <c r="B345" s="6" t="s">
        <v>49</v>
      </c>
      <c r="C345" s="7" t="s">
        <v>43</v>
      </c>
      <c r="D345" s="7" t="s">
        <v>16</v>
      </c>
      <c r="E345" s="7" t="s">
        <v>29</v>
      </c>
      <c r="F345" s="7">
        <v>100</v>
      </c>
      <c r="G345" s="7">
        <v>33</v>
      </c>
      <c r="H345" s="7" t="s">
        <v>18</v>
      </c>
      <c r="I345" s="7">
        <v>2005</v>
      </c>
      <c r="J345" s="8" t="s">
        <v>19</v>
      </c>
      <c r="K345" s="15" t="str">
        <f t="shared" si="28"/>
        <v>2005Q3</v>
      </c>
      <c r="L345" s="16" t="str">
        <f t="shared" si="25"/>
        <v>Materials2005Q3</v>
      </c>
      <c r="M345" s="16" t="str">
        <f t="shared" si="26"/>
        <v>North America2005Q3</v>
      </c>
      <c r="N345" s="16" t="str">
        <f t="shared" si="29"/>
        <v>Paul Smith2005Q3</v>
      </c>
      <c r="O345" s="17" t="str">
        <f t="shared" si="27"/>
        <v>Entera PORTAL2005Q3</v>
      </c>
    </row>
    <row r="346" spans="2:15" x14ac:dyDescent="0.25">
      <c r="B346" s="9" t="s">
        <v>66</v>
      </c>
      <c r="C346" s="10" t="s">
        <v>25</v>
      </c>
      <c r="D346" s="10" t="s">
        <v>16</v>
      </c>
      <c r="E346" s="10" t="s">
        <v>17</v>
      </c>
      <c r="F346" s="10">
        <v>300</v>
      </c>
      <c r="G346" s="10">
        <v>840</v>
      </c>
      <c r="H346" s="10" t="s">
        <v>30</v>
      </c>
      <c r="I346" s="10">
        <v>2008</v>
      </c>
      <c r="J346" s="11" t="s">
        <v>19</v>
      </c>
      <c r="K346" s="18" t="str">
        <f t="shared" si="28"/>
        <v>2008Q1</v>
      </c>
      <c r="L346" s="19" t="str">
        <f t="shared" si="25"/>
        <v>Finance2008Q1</v>
      </c>
      <c r="M346" s="19" t="str">
        <f t="shared" si="26"/>
        <v>North America2008Q1</v>
      </c>
      <c r="N346" s="19" t="str">
        <f t="shared" si="29"/>
        <v>Paul Smith2008Q1</v>
      </c>
      <c r="O346" s="20" t="str">
        <f t="shared" si="27"/>
        <v>Entera BPA2008Q1</v>
      </c>
    </row>
    <row r="347" spans="2:15" x14ac:dyDescent="0.25">
      <c r="B347" s="6" t="s">
        <v>67</v>
      </c>
      <c r="C347" s="7" t="s">
        <v>25</v>
      </c>
      <c r="D347" s="7" t="s">
        <v>11</v>
      </c>
      <c r="E347" s="7" t="s">
        <v>29</v>
      </c>
      <c r="F347" s="7">
        <v>350</v>
      </c>
      <c r="G347" s="7">
        <v>475</v>
      </c>
      <c r="H347" s="7" t="s">
        <v>27</v>
      </c>
      <c r="I347" s="7">
        <v>2004</v>
      </c>
      <c r="J347" s="8" t="s">
        <v>14</v>
      </c>
      <c r="K347" s="15" t="str">
        <f t="shared" si="28"/>
        <v>2004Q2</v>
      </c>
      <c r="L347" s="16" t="str">
        <f t="shared" si="25"/>
        <v>Finance2004Q2</v>
      </c>
      <c r="M347" s="16" t="str">
        <f t="shared" si="26"/>
        <v>Europe2004Q2</v>
      </c>
      <c r="N347" s="16" t="str">
        <f t="shared" si="29"/>
        <v>Heidi Weild2004Q2</v>
      </c>
      <c r="O347" s="17" t="str">
        <f t="shared" si="27"/>
        <v>Entera PORTAL2004Q2</v>
      </c>
    </row>
    <row r="348" spans="2:15" x14ac:dyDescent="0.25">
      <c r="B348" s="9" t="s">
        <v>34</v>
      </c>
      <c r="C348" s="10" t="s">
        <v>35</v>
      </c>
      <c r="D348" s="10" t="s">
        <v>22</v>
      </c>
      <c r="E348" s="10" t="s">
        <v>54</v>
      </c>
      <c r="F348" s="10">
        <v>450</v>
      </c>
      <c r="G348" s="10">
        <v>537</v>
      </c>
      <c r="H348" s="10" t="s">
        <v>27</v>
      </c>
      <c r="I348" s="10">
        <v>2008</v>
      </c>
      <c r="J348" s="11" t="s">
        <v>23</v>
      </c>
      <c r="K348" s="18" t="str">
        <f t="shared" si="28"/>
        <v>2008Q2</v>
      </c>
      <c r="L348" s="19" t="str">
        <f t="shared" si="25"/>
        <v>Healthcare2008Q2</v>
      </c>
      <c r="M348" s="19" t="str">
        <f t="shared" si="26"/>
        <v>Asia Pacific2008Q2</v>
      </c>
      <c r="N348" s="19" t="str">
        <f t="shared" si="29"/>
        <v>Amir Kutra2008Q2</v>
      </c>
      <c r="O348" s="20" t="str">
        <f t="shared" si="27"/>
        <v>Entera CRM2008Q2</v>
      </c>
    </row>
    <row r="349" spans="2:15" x14ac:dyDescent="0.25">
      <c r="B349" s="6" t="s">
        <v>63</v>
      </c>
      <c r="C349" s="7" t="s">
        <v>25</v>
      </c>
      <c r="D349" s="7" t="s">
        <v>16</v>
      </c>
      <c r="E349" s="7" t="s">
        <v>26</v>
      </c>
      <c r="F349" s="7">
        <v>350</v>
      </c>
      <c r="G349" s="7">
        <v>861</v>
      </c>
      <c r="H349" s="7" t="s">
        <v>18</v>
      </c>
      <c r="I349" s="7">
        <v>2008</v>
      </c>
      <c r="J349" s="8" t="s">
        <v>19</v>
      </c>
      <c r="K349" s="15" t="str">
        <f t="shared" si="28"/>
        <v>2008Q3</v>
      </c>
      <c r="L349" s="16" t="str">
        <f t="shared" si="25"/>
        <v>Finance2008Q3</v>
      </c>
      <c r="M349" s="16" t="str">
        <f t="shared" si="26"/>
        <v>North America2008Q3</v>
      </c>
      <c r="N349" s="16" t="str">
        <f t="shared" si="29"/>
        <v>Paul Smith2008Q3</v>
      </c>
      <c r="O349" s="17" t="str">
        <f t="shared" si="27"/>
        <v>Entera ERP2008Q3</v>
      </c>
    </row>
    <row r="350" spans="2:15" x14ac:dyDescent="0.25">
      <c r="B350" s="9" t="s">
        <v>66</v>
      </c>
      <c r="C350" s="10" t="s">
        <v>25</v>
      </c>
      <c r="D350" s="10" t="s">
        <v>16</v>
      </c>
      <c r="E350" s="10" t="s">
        <v>26</v>
      </c>
      <c r="F350" s="10">
        <v>350</v>
      </c>
      <c r="G350" s="10">
        <v>974</v>
      </c>
      <c r="H350" s="10" t="s">
        <v>27</v>
      </c>
      <c r="I350" s="10">
        <v>2005</v>
      </c>
      <c r="J350" s="11" t="s">
        <v>19</v>
      </c>
      <c r="K350" s="18" t="str">
        <f t="shared" si="28"/>
        <v>2005Q2</v>
      </c>
      <c r="L350" s="19" t="str">
        <f t="shared" si="25"/>
        <v>Finance2005Q2</v>
      </c>
      <c r="M350" s="19" t="str">
        <f t="shared" si="26"/>
        <v>North America2005Q2</v>
      </c>
      <c r="N350" s="19" t="str">
        <f t="shared" si="29"/>
        <v>Paul Smith2005Q2</v>
      </c>
      <c r="O350" s="20" t="str">
        <f t="shared" si="27"/>
        <v>Entera ERP2005Q2</v>
      </c>
    </row>
    <row r="351" spans="2:15" x14ac:dyDescent="0.25">
      <c r="B351" s="6" t="s">
        <v>58</v>
      </c>
      <c r="C351" s="7" t="s">
        <v>21</v>
      </c>
      <c r="D351" s="7" t="s">
        <v>16</v>
      </c>
      <c r="E351" s="7" t="s">
        <v>54</v>
      </c>
      <c r="F351" s="7">
        <v>600</v>
      </c>
      <c r="G351" s="7">
        <v>766</v>
      </c>
      <c r="H351" s="7" t="s">
        <v>13</v>
      </c>
      <c r="I351" s="7">
        <v>2003</v>
      </c>
      <c r="J351" s="8" t="s">
        <v>19</v>
      </c>
      <c r="K351" s="15" t="str">
        <f t="shared" si="28"/>
        <v>2003Q4</v>
      </c>
      <c r="L351" s="16" t="str">
        <f t="shared" si="25"/>
        <v>Services2003Q4</v>
      </c>
      <c r="M351" s="16" t="str">
        <f t="shared" si="26"/>
        <v>North America2003Q4</v>
      </c>
      <c r="N351" s="16" t="str">
        <f t="shared" si="29"/>
        <v>Paul Smith2003Q4</v>
      </c>
      <c r="O351" s="17" t="str">
        <f t="shared" si="27"/>
        <v>Entera CRM2003Q4</v>
      </c>
    </row>
    <row r="352" spans="2:15" x14ac:dyDescent="0.25">
      <c r="B352" s="9" t="s">
        <v>49</v>
      </c>
      <c r="C352" s="10" t="s">
        <v>43</v>
      </c>
      <c r="D352" s="10" t="s">
        <v>16</v>
      </c>
      <c r="E352" s="10" t="s">
        <v>26</v>
      </c>
      <c r="F352" s="10">
        <v>100</v>
      </c>
      <c r="G352" s="10">
        <v>230</v>
      </c>
      <c r="H352" s="10" t="s">
        <v>27</v>
      </c>
      <c r="I352" s="10">
        <v>2005</v>
      </c>
      <c r="J352" s="11" t="s">
        <v>19</v>
      </c>
      <c r="K352" s="18" t="str">
        <f t="shared" si="28"/>
        <v>2005Q2</v>
      </c>
      <c r="L352" s="19" t="str">
        <f t="shared" si="25"/>
        <v>Materials2005Q2</v>
      </c>
      <c r="M352" s="19" t="str">
        <f t="shared" si="26"/>
        <v>North America2005Q2</v>
      </c>
      <c r="N352" s="19" t="str">
        <f t="shared" si="29"/>
        <v>Paul Smith2005Q2</v>
      </c>
      <c r="O352" s="20" t="str">
        <f t="shared" si="27"/>
        <v>Entera ERP2005Q2</v>
      </c>
    </row>
    <row r="353" spans="2:15" x14ac:dyDescent="0.25">
      <c r="B353" s="6" t="s">
        <v>60</v>
      </c>
      <c r="C353" s="7" t="s">
        <v>43</v>
      </c>
      <c r="D353" s="7" t="s">
        <v>22</v>
      </c>
      <c r="E353" s="7" t="s">
        <v>54</v>
      </c>
      <c r="F353" s="7">
        <v>150</v>
      </c>
      <c r="G353" s="7">
        <v>882</v>
      </c>
      <c r="H353" s="7" t="s">
        <v>30</v>
      </c>
      <c r="I353" s="7">
        <v>2005</v>
      </c>
      <c r="J353" s="8" t="s">
        <v>23</v>
      </c>
      <c r="K353" s="15" t="str">
        <f t="shared" si="28"/>
        <v>2005Q1</v>
      </c>
      <c r="L353" s="16" t="str">
        <f t="shared" si="25"/>
        <v>Materials2005Q1</v>
      </c>
      <c r="M353" s="16" t="str">
        <f t="shared" si="26"/>
        <v>Asia Pacific2005Q1</v>
      </c>
      <c r="N353" s="16" t="str">
        <f t="shared" si="29"/>
        <v>Amir Kutra2005Q1</v>
      </c>
      <c r="O353" s="17" t="str">
        <f t="shared" si="27"/>
        <v>Entera CRM2005Q1</v>
      </c>
    </row>
    <row r="354" spans="2:15" x14ac:dyDescent="0.25">
      <c r="B354" s="9" t="s">
        <v>52</v>
      </c>
      <c r="C354" s="10" t="s">
        <v>35</v>
      </c>
      <c r="D354" s="10" t="s">
        <v>16</v>
      </c>
      <c r="E354" s="10" t="s">
        <v>12</v>
      </c>
      <c r="F354" s="10">
        <v>500</v>
      </c>
      <c r="G354" s="10">
        <v>765</v>
      </c>
      <c r="H354" s="10" t="s">
        <v>27</v>
      </c>
      <c r="I354" s="10">
        <v>2007</v>
      </c>
      <c r="J354" s="11" t="s">
        <v>19</v>
      </c>
      <c r="K354" s="18" t="str">
        <f t="shared" si="28"/>
        <v>2007Q2</v>
      </c>
      <c r="L354" s="19" t="str">
        <f t="shared" si="25"/>
        <v>Healthcare2007Q2</v>
      </c>
      <c r="M354" s="19" t="str">
        <f t="shared" si="26"/>
        <v>North America2007Q2</v>
      </c>
      <c r="N354" s="19" t="str">
        <f t="shared" si="29"/>
        <v>Paul Smith2007Q2</v>
      </c>
      <c r="O354" s="20" t="str">
        <f t="shared" si="27"/>
        <v>Entera DB2007Q2</v>
      </c>
    </row>
    <row r="355" spans="2:15" x14ac:dyDescent="0.25">
      <c r="B355" s="6" t="s">
        <v>9</v>
      </c>
      <c r="C355" s="7" t="s">
        <v>10</v>
      </c>
      <c r="D355" s="7" t="s">
        <v>11</v>
      </c>
      <c r="E355" s="7" t="s">
        <v>29</v>
      </c>
      <c r="F355" s="7">
        <v>200</v>
      </c>
      <c r="G355" s="7">
        <v>73</v>
      </c>
      <c r="H355" s="7" t="s">
        <v>27</v>
      </c>
      <c r="I355" s="7">
        <v>2005</v>
      </c>
      <c r="J355" s="8" t="s">
        <v>14</v>
      </c>
      <c r="K355" s="15" t="str">
        <f t="shared" si="28"/>
        <v>2005Q2</v>
      </c>
      <c r="L355" s="16" t="str">
        <f t="shared" si="25"/>
        <v>Consumer Goods2005Q2</v>
      </c>
      <c r="M355" s="16" t="str">
        <f t="shared" si="26"/>
        <v>Europe2005Q2</v>
      </c>
      <c r="N355" s="16" t="str">
        <f t="shared" si="29"/>
        <v>Heidi Weild2005Q2</v>
      </c>
      <c r="O355" s="17" t="str">
        <f t="shared" si="27"/>
        <v>Entera PORTAL2005Q2</v>
      </c>
    </row>
    <row r="356" spans="2:15" x14ac:dyDescent="0.25">
      <c r="B356" s="9" t="s">
        <v>61</v>
      </c>
      <c r="C356" s="10" t="s">
        <v>35</v>
      </c>
      <c r="D356" s="10" t="s">
        <v>11</v>
      </c>
      <c r="E356" s="10" t="s">
        <v>12</v>
      </c>
      <c r="F356" s="10">
        <v>500</v>
      </c>
      <c r="G356" s="10">
        <v>314</v>
      </c>
      <c r="H356" s="10" t="s">
        <v>27</v>
      </c>
      <c r="I356" s="10">
        <v>2005</v>
      </c>
      <c r="J356" s="11" t="s">
        <v>14</v>
      </c>
      <c r="K356" s="18" t="str">
        <f t="shared" si="28"/>
        <v>2005Q2</v>
      </c>
      <c r="L356" s="19" t="str">
        <f t="shared" si="25"/>
        <v>Healthcare2005Q2</v>
      </c>
      <c r="M356" s="19" t="str">
        <f t="shared" si="26"/>
        <v>Europe2005Q2</v>
      </c>
      <c r="N356" s="19" t="str">
        <f t="shared" si="29"/>
        <v>Heidi Weild2005Q2</v>
      </c>
      <c r="O356" s="20" t="str">
        <f t="shared" si="27"/>
        <v>Entera DB2005Q2</v>
      </c>
    </row>
    <row r="357" spans="2:15" x14ac:dyDescent="0.25">
      <c r="B357" s="6" t="s">
        <v>15</v>
      </c>
      <c r="C357" s="7" t="s">
        <v>10</v>
      </c>
      <c r="D357" s="7" t="s">
        <v>16</v>
      </c>
      <c r="E357" s="7" t="s">
        <v>29</v>
      </c>
      <c r="F357" s="7">
        <v>200</v>
      </c>
      <c r="G357" s="7">
        <v>396</v>
      </c>
      <c r="H357" s="7" t="s">
        <v>30</v>
      </c>
      <c r="I357" s="7">
        <v>2007</v>
      </c>
      <c r="J357" s="8" t="s">
        <v>19</v>
      </c>
      <c r="K357" s="15" t="str">
        <f t="shared" si="28"/>
        <v>2007Q1</v>
      </c>
      <c r="L357" s="16" t="str">
        <f t="shared" si="25"/>
        <v>Consumer Goods2007Q1</v>
      </c>
      <c r="M357" s="16" t="str">
        <f t="shared" si="26"/>
        <v>North America2007Q1</v>
      </c>
      <c r="N357" s="16" t="str">
        <f t="shared" si="29"/>
        <v>Paul Smith2007Q1</v>
      </c>
      <c r="O357" s="17" t="str">
        <f t="shared" si="27"/>
        <v>Entera PORTAL2007Q1</v>
      </c>
    </row>
    <row r="358" spans="2:15" x14ac:dyDescent="0.25">
      <c r="B358" s="9" t="s">
        <v>20</v>
      </c>
      <c r="C358" s="10" t="s">
        <v>21</v>
      </c>
      <c r="D358" s="10" t="s">
        <v>22</v>
      </c>
      <c r="E358" s="10" t="s">
        <v>26</v>
      </c>
      <c r="F358" s="10">
        <v>600</v>
      </c>
      <c r="G358" s="10">
        <v>355</v>
      </c>
      <c r="H358" s="10" t="s">
        <v>27</v>
      </c>
      <c r="I358" s="10">
        <v>2003</v>
      </c>
      <c r="J358" s="11" t="s">
        <v>23</v>
      </c>
      <c r="K358" s="18" t="str">
        <f t="shared" si="28"/>
        <v>2003Q2</v>
      </c>
      <c r="L358" s="19" t="str">
        <f t="shared" si="25"/>
        <v>Services2003Q2</v>
      </c>
      <c r="M358" s="19" t="str">
        <f t="shared" si="26"/>
        <v>Asia Pacific2003Q2</v>
      </c>
      <c r="N358" s="19" t="str">
        <f t="shared" si="29"/>
        <v>Amir Kutra2003Q2</v>
      </c>
      <c r="O358" s="20" t="str">
        <f t="shared" si="27"/>
        <v>Entera ERP2003Q2</v>
      </c>
    </row>
    <row r="359" spans="2:15" x14ac:dyDescent="0.25">
      <c r="B359" s="6" t="s">
        <v>44</v>
      </c>
      <c r="C359" s="7" t="s">
        <v>43</v>
      </c>
      <c r="D359" s="7" t="s">
        <v>45</v>
      </c>
      <c r="E359" s="7" t="s">
        <v>26</v>
      </c>
      <c r="F359" s="7">
        <v>200</v>
      </c>
      <c r="G359" s="7">
        <v>708</v>
      </c>
      <c r="H359" s="7" t="s">
        <v>27</v>
      </c>
      <c r="I359" s="7">
        <v>2006</v>
      </c>
      <c r="J359" s="8" t="s">
        <v>46</v>
      </c>
      <c r="K359" s="15" t="str">
        <f t="shared" si="28"/>
        <v>2006Q2</v>
      </c>
      <c r="L359" s="16" t="str">
        <f t="shared" si="25"/>
        <v>Materials2006Q2</v>
      </c>
      <c r="M359" s="16" t="str">
        <f t="shared" si="26"/>
        <v>Middle East2006Q2</v>
      </c>
      <c r="N359" s="16" t="str">
        <f t="shared" si="29"/>
        <v>Roberto Pallino2006Q2</v>
      </c>
      <c r="O359" s="17" t="str">
        <f t="shared" si="27"/>
        <v>Entera ERP2006Q2</v>
      </c>
    </row>
    <row r="360" spans="2:15" x14ac:dyDescent="0.25">
      <c r="B360" s="9" t="s">
        <v>53</v>
      </c>
      <c r="C360" s="10" t="s">
        <v>32</v>
      </c>
      <c r="D360" s="10" t="s">
        <v>22</v>
      </c>
      <c r="E360" s="10" t="s">
        <v>29</v>
      </c>
      <c r="F360" s="10">
        <v>650</v>
      </c>
      <c r="G360" s="10">
        <v>555</v>
      </c>
      <c r="H360" s="10" t="s">
        <v>27</v>
      </c>
      <c r="I360" s="10">
        <v>2007</v>
      </c>
      <c r="J360" s="11" t="s">
        <v>23</v>
      </c>
      <c r="K360" s="18" t="str">
        <f t="shared" si="28"/>
        <v>2007Q2</v>
      </c>
      <c r="L360" s="19" t="str">
        <f t="shared" si="25"/>
        <v>Technology2007Q2</v>
      </c>
      <c r="M360" s="19" t="str">
        <f t="shared" si="26"/>
        <v>Asia Pacific2007Q2</v>
      </c>
      <c r="N360" s="19" t="str">
        <f t="shared" si="29"/>
        <v>Amir Kutra2007Q2</v>
      </c>
      <c r="O360" s="20" t="str">
        <f t="shared" si="27"/>
        <v>Entera PORTAL2007Q2</v>
      </c>
    </row>
    <row r="361" spans="2:15" x14ac:dyDescent="0.25">
      <c r="B361" s="6" t="s">
        <v>51</v>
      </c>
      <c r="C361" s="7" t="s">
        <v>25</v>
      </c>
      <c r="D361" s="7" t="s">
        <v>11</v>
      </c>
      <c r="E361" s="7" t="s">
        <v>26</v>
      </c>
      <c r="F361" s="7">
        <v>400</v>
      </c>
      <c r="G361" s="7">
        <v>973</v>
      </c>
      <c r="H361" s="7" t="s">
        <v>13</v>
      </c>
      <c r="I361" s="7">
        <v>2007</v>
      </c>
      <c r="J361" s="8" t="s">
        <v>14</v>
      </c>
      <c r="K361" s="15" t="str">
        <f t="shared" si="28"/>
        <v>2007Q4</v>
      </c>
      <c r="L361" s="16" t="str">
        <f t="shared" si="25"/>
        <v>Finance2007Q4</v>
      </c>
      <c r="M361" s="16" t="str">
        <f t="shared" si="26"/>
        <v>Europe2007Q4</v>
      </c>
      <c r="N361" s="16" t="str">
        <f t="shared" si="29"/>
        <v>Heidi Weild2007Q4</v>
      </c>
      <c r="O361" s="17" t="str">
        <f t="shared" si="27"/>
        <v>Entera ERP2007Q4</v>
      </c>
    </row>
    <row r="362" spans="2:15" x14ac:dyDescent="0.25">
      <c r="B362" s="9" t="s">
        <v>36</v>
      </c>
      <c r="C362" s="10" t="s">
        <v>10</v>
      </c>
      <c r="D362" s="10" t="s">
        <v>11</v>
      </c>
      <c r="E362" s="10" t="s">
        <v>54</v>
      </c>
      <c r="F362" s="10">
        <v>250</v>
      </c>
      <c r="G362" s="10">
        <v>663</v>
      </c>
      <c r="H362" s="10" t="s">
        <v>18</v>
      </c>
      <c r="I362" s="10">
        <v>2008</v>
      </c>
      <c r="J362" s="11" t="s">
        <v>14</v>
      </c>
      <c r="K362" s="18" t="str">
        <f t="shared" si="28"/>
        <v>2008Q3</v>
      </c>
      <c r="L362" s="19" t="str">
        <f t="shared" si="25"/>
        <v>Consumer Goods2008Q3</v>
      </c>
      <c r="M362" s="19" t="str">
        <f t="shared" si="26"/>
        <v>Europe2008Q3</v>
      </c>
      <c r="N362" s="19" t="str">
        <f t="shared" si="29"/>
        <v>Heidi Weild2008Q3</v>
      </c>
      <c r="O362" s="20" t="str">
        <f t="shared" si="27"/>
        <v>Entera CRM2008Q3</v>
      </c>
    </row>
    <row r="363" spans="2:15" x14ac:dyDescent="0.25">
      <c r="B363" s="6" t="s">
        <v>48</v>
      </c>
      <c r="C363" s="7" t="s">
        <v>10</v>
      </c>
      <c r="D363" s="7" t="s">
        <v>16</v>
      </c>
      <c r="E363" s="7" t="s">
        <v>54</v>
      </c>
      <c r="F363" s="7">
        <v>300</v>
      </c>
      <c r="G363" s="7">
        <v>76</v>
      </c>
      <c r="H363" s="7" t="s">
        <v>30</v>
      </c>
      <c r="I363" s="7">
        <v>2008</v>
      </c>
      <c r="J363" s="8" t="s">
        <v>19</v>
      </c>
      <c r="K363" s="15" t="str">
        <f t="shared" si="28"/>
        <v>2008Q1</v>
      </c>
      <c r="L363" s="16" t="str">
        <f t="shared" si="25"/>
        <v>Consumer Goods2008Q1</v>
      </c>
      <c r="M363" s="16" t="str">
        <f t="shared" si="26"/>
        <v>North America2008Q1</v>
      </c>
      <c r="N363" s="16" t="str">
        <f t="shared" si="29"/>
        <v>Paul Smith2008Q1</v>
      </c>
      <c r="O363" s="17" t="str">
        <f t="shared" si="27"/>
        <v>Entera CRM2008Q1</v>
      </c>
    </row>
    <row r="364" spans="2:15" x14ac:dyDescent="0.25">
      <c r="B364" s="9" t="s">
        <v>52</v>
      </c>
      <c r="C364" s="10" t="s">
        <v>35</v>
      </c>
      <c r="D364" s="10" t="s">
        <v>16</v>
      </c>
      <c r="E364" s="10" t="s">
        <v>29</v>
      </c>
      <c r="F364" s="10">
        <v>500</v>
      </c>
      <c r="G364" s="10">
        <v>859</v>
      </c>
      <c r="H364" s="10" t="s">
        <v>18</v>
      </c>
      <c r="I364" s="10">
        <v>2007</v>
      </c>
      <c r="J364" s="11" t="s">
        <v>19</v>
      </c>
      <c r="K364" s="18" t="str">
        <f t="shared" si="28"/>
        <v>2007Q3</v>
      </c>
      <c r="L364" s="19" t="str">
        <f t="shared" si="25"/>
        <v>Healthcare2007Q3</v>
      </c>
      <c r="M364" s="19" t="str">
        <f t="shared" si="26"/>
        <v>North America2007Q3</v>
      </c>
      <c r="N364" s="19" t="str">
        <f t="shared" si="29"/>
        <v>Paul Smith2007Q3</v>
      </c>
      <c r="O364" s="20" t="str">
        <f t="shared" si="27"/>
        <v>Entera PORTAL2007Q3</v>
      </c>
    </row>
    <row r="365" spans="2:15" x14ac:dyDescent="0.25">
      <c r="B365" s="6" t="s">
        <v>66</v>
      </c>
      <c r="C365" s="7" t="s">
        <v>25</v>
      </c>
      <c r="D365" s="7" t="s">
        <v>16</v>
      </c>
      <c r="E365" s="7" t="s">
        <v>26</v>
      </c>
      <c r="F365" s="7">
        <v>300</v>
      </c>
      <c r="G365" s="7">
        <v>311</v>
      </c>
      <c r="H365" s="7" t="s">
        <v>27</v>
      </c>
      <c r="I365" s="7">
        <v>2004</v>
      </c>
      <c r="J365" s="8" t="s">
        <v>19</v>
      </c>
      <c r="K365" s="15" t="str">
        <f t="shared" si="28"/>
        <v>2004Q2</v>
      </c>
      <c r="L365" s="16" t="str">
        <f t="shared" si="25"/>
        <v>Finance2004Q2</v>
      </c>
      <c r="M365" s="16" t="str">
        <f t="shared" si="26"/>
        <v>North America2004Q2</v>
      </c>
      <c r="N365" s="16" t="str">
        <f t="shared" si="29"/>
        <v>Paul Smith2004Q2</v>
      </c>
      <c r="O365" s="17" t="str">
        <f t="shared" si="27"/>
        <v>Entera ERP2004Q2</v>
      </c>
    </row>
    <row r="366" spans="2:15" x14ac:dyDescent="0.25">
      <c r="B366" s="9" t="s">
        <v>47</v>
      </c>
      <c r="C366" s="10" t="s">
        <v>43</v>
      </c>
      <c r="D366" s="10" t="s">
        <v>39</v>
      </c>
      <c r="E366" s="10" t="s">
        <v>12</v>
      </c>
      <c r="F366" s="10">
        <v>100</v>
      </c>
      <c r="G366" s="10">
        <v>890</v>
      </c>
      <c r="H366" s="10" t="s">
        <v>30</v>
      </c>
      <c r="I366" s="10">
        <v>2006</v>
      </c>
      <c r="J366" s="11" t="s">
        <v>40</v>
      </c>
      <c r="K366" s="18" t="str">
        <f t="shared" si="28"/>
        <v>2006Q1</v>
      </c>
      <c r="L366" s="19" t="str">
        <f t="shared" si="25"/>
        <v>Materials2006Q1</v>
      </c>
      <c r="M366" s="19" t="str">
        <f t="shared" si="26"/>
        <v>Latin America2006Q1</v>
      </c>
      <c r="N366" s="19" t="str">
        <f t="shared" si="29"/>
        <v>Joe Hernandez2006Q1</v>
      </c>
      <c r="O366" s="20" t="str">
        <f t="shared" si="27"/>
        <v>Entera DB2006Q1</v>
      </c>
    </row>
    <row r="367" spans="2:15" x14ac:dyDescent="0.25">
      <c r="B367" s="6" t="s">
        <v>65</v>
      </c>
      <c r="C367" s="7" t="s">
        <v>10</v>
      </c>
      <c r="D367" s="7" t="s">
        <v>22</v>
      </c>
      <c r="E367" s="7" t="s">
        <v>12</v>
      </c>
      <c r="F367" s="7">
        <v>250</v>
      </c>
      <c r="G367" s="7">
        <v>143</v>
      </c>
      <c r="H367" s="7" t="s">
        <v>13</v>
      </c>
      <c r="I367" s="7">
        <v>2007</v>
      </c>
      <c r="J367" s="8" t="s">
        <v>23</v>
      </c>
      <c r="K367" s="15" t="str">
        <f t="shared" si="28"/>
        <v>2007Q4</v>
      </c>
      <c r="L367" s="16" t="str">
        <f t="shared" si="25"/>
        <v>Consumer Goods2007Q4</v>
      </c>
      <c r="M367" s="16" t="str">
        <f t="shared" si="26"/>
        <v>Asia Pacific2007Q4</v>
      </c>
      <c r="N367" s="16" t="str">
        <f t="shared" si="29"/>
        <v>Amir Kutra2007Q4</v>
      </c>
      <c r="O367" s="17" t="str">
        <f t="shared" si="27"/>
        <v>Entera DB2007Q4</v>
      </c>
    </row>
    <row r="368" spans="2:15" x14ac:dyDescent="0.25">
      <c r="B368" s="9" t="s">
        <v>62</v>
      </c>
      <c r="C368" s="10" t="s">
        <v>25</v>
      </c>
      <c r="D368" s="10" t="s">
        <v>22</v>
      </c>
      <c r="E368" s="10" t="s">
        <v>17</v>
      </c>
      <c r="F368" s="10">
        <v>450</v>
      </c>
      <c r="G368" s="10">
        <v>953</v>
      </c>
      <c r="H368" s="10" t="s">
        <v>27</v>
      </c>
      <c r="I368" s="10">
        <v>2008</v>
      </c>
      <c r="J368" s="11" t="s">
        <v>23</v>
      </c>
      <c r="K368" s="18" t="str">
        <f t="shared" si="28"/>
        <v>2008Q2</v>
      </c>
      <c r="L368" s="19" t="str">
        <f t="shared" si="25"/>
        <v>Finance2008Q2</v>
      </c>
      <c r="M368" s="19" t="str">
        <f t="shared" si="26"/>
        <v>Asia Pacific2008Q2</v>
      </c>
      <c r="N368" s="19" t="str">
        <f t="shared" si="29"/>
        <v>Amir Kutra2008Q2</v>
      </c>
      <c r="O368" s="20" t="str">
        <f t="shared" si="27"/>
        <v>Entera BPA2008Q2</v>
      </c>
    </row>
    <row r="369" spans="2:15" x14ac:dyDescent="0.25">
      <c r="B369" s="6" t="s">
        <v>44</v>
      </c>
      <c r="C369" s="7" t="s">
        <v>43</v>
      </c>
      <c r="D369" s="7" t="s">
        <v>45</v>
      </c>
      <c r="E369" s="7" t="s">
        <v>12</v>
      </c>
      <c r="F369" s="7">
        <v>150</v>
      </c>
      <c r="G369" s="7">
        <v>709</v>
      </c>
      <c r="H369" s="7" t="s">
        <v>13</v>
      </c>
      <c r="I369" s="7">
        <v>2006</v>
      </c>
      <c r="J369" s="8" t="s">
        <v>46</v>
      </c>
      <c r="K369" s="15" t="str">
        <f t="shared" si="28"/>
        <v>2006Q4</v>
      </c>
      <c r="L369" s="16" t="str">
        <f t="shared" si="25"/>
        <v>Materials2006Q4</v>
      </c>
      <c r="M369" s="16" t="str">
        <f t="shared" si="26"/>
        <v>Middle East2006Q4</v>
      </c>
      <c r="N369" s="16" t="str">
        <f t="shared" si="29"/>
        <v>Roberto Pallino2006Q4</v>
      </c>
      <c r="O369" s="17" t="str">
        <f t="shared" si="27"/>
        <v>Entera DB2006Q4</v>
      </c>
    </row>
    <row r="370" spans="2:15" x14ac:dyDescent="0.25">
      <c r="B370" s="9" t="s">
        <v>47</v>
      </c>
      <c r="C370" s="10" t="s">
        <v>43</v>
      </c>
      <c r="D370" s="10" t="s">
        <v>39</v>
      </c>
      <c r="E370" s="10" t="s">
        <v>29</v>
      </c>
      <c r="F370" s="10">
        <v>100</v>
      </c>
      <c r="G370" s="10">
        <v>815</v>
      </c>
      <c r="H370" s="10" t="s">
        <v>27</v>
      </c>
      <c r="I370" s="10">
        <v>2005</v>
      </c>
      <c r="J370" s="11" t="s">
        <v>40</v>
      </c>
      <c r="K370" s="18" t="str">
        <f t="shared" si="28"/>
        <v>2005Q2</v>
      </c>
      <c r="L370" s="19" t="str">
        <f t="shared" si="25"/>
        <v>Materials2005Q2</v>
      </c>
      <c r="M370" s="19" t="str">
        <f t="shared" si="26"/>
        <v>Latin America2005Q2</v>
      </c>
      <c r="N370" s="19" t="str">
        <f t="shared" si="29"/>
        <v>Joe Hernandez2005Q2</v>
      </c>
      <c r="O370" s="20" t="str">
        <f t="shared" si="27"/>
        <v>Entera PORTAL2005Q2</v>
      </c>
    </row>
    <row r="371" spans="2:15" x14ac:dyDescent="0.25">
      <c r="B371" s="6" t="s">
        <v>67</v>
      </c>
      <c r="C371" s="7" t="s">
        <v>25</v>
      </c>
      <c r="D371" s="7" t="s">
        <v>11</v>
      </c>
      <c r="E371" s="7" t="s">
        <v>54</v>
      </c>
      <c r="F371" s="7">
        <v>350</v>
      </c>
      <c r="G371" s="7">
        <v>543</v>
      </c>
      <c r="H371" s="7" t="s">
        <v>13</v>
      </c>
      <c r="I371" s="7">
        <v>2008</v>
      </c>
      <c r="J371" s="8" t="s">
        <v>14</v>
      </c>
      <c r="K371" s="15" t="str">
        <f t="shared" si="28"/>
        <v>2008Q4</v>
      </c>
      <c r="L371" s="16" t="str">
        <f t="shared" si="25"/>
        <v>Finance2008Q4</v>
      </c>
      <c r="M371" s="16" t="str">
        <f t="shared" si="26"/>
        <v>Europe2008Q4</v>
      </c>
      <c r="N371" s="16" t="str">
        <f t="shared" si="29"/>
        <v>Heidi Weild2008Q4</v>
      </c>
      <c r="O371" s="17" t="str">
        <f t="shared" si="27"/>
        <v>Entera CRM2008Q4</v>
      </c>
    </row>
    <row r="372" spans="2:15" x14ac:dyDescent="0.25">
      <c r="B372" s="9" t="s">
        <v>65</v>
      </c>
      <c r="C372" s="10" t="s">
        <v>10</v>
      </c>
      <c r="D372" s="10" t="s">
        <v>22</v>
      </c>
      <c r="E372" s="10" t="s">
        <v>26</v>
      </c>
      <c r="F372" s="10">
        <v>250</v>
      </c>
      <c r="G372" s="10">
        <v>511</v>
      </c>
      <c r="H372" s="10" t="s">
        <v>13</v>
      </c>
      <c r="I372" s="10">
        <v>2005</v>
      </c>
      <c r="J372" s="11" t="s">
        <v>23</v>
      </c>
      <c r="K372" s="18" t="str">
        <f t="shared" si="28"/>
        <v>2005Q4</v>
      </c>
      <c r="L372" s="19" t="str">
        <f t="shared" si="25"/>
        <v>Consumer Goods2005Q4</v>
      </c>
      <c r="M372" s="19" t="str">
        <f t="shared" si="26"/>
        <v>Asia Pacific2005Q4</v>
      </c>
      <c r="N372" s="19" t="str">
        <f t="shared" si="29"/>
        <v>Amir Kutra2005Q4</v>
      </c>
      <c r="O372" s="20" t="str">
        <f t="shared" si="27"/>
        <v>Entera ERP2005Q4</v>
      </c>
    </row>
    <row r="373" spans="2:15" x14ac:dyDescent="0.25">
      <c r="B373" s="6" t="s">
        <v>67</v>
      </c>
      <c r="C373" s="7" t="s">
        <v>25</v>
      </c>
      <c r="D373" s="7" t="s">
        <v>11</v>
      </c>
      <c r="E373" s="7" t="s">
        <v>12</v>
      </c>
      <c r="F373" s="7">
        <v>350</v>
      </c>
      <c r="G373" s="7">
        <v>217</v>
      </c>
      <c r="H373" s="7" t="s">
        <v>13</v>
      </c>
      <c r="I373" s="7">
        <v>2004</v>
      </c>
      <c r="J373" s="8" t="s">
        <v>14</v>
      </c>
      <c r="K373" s="15" t="str">
        <f t="shared" si="28"/>
        <v>2004Q4</v>
      </c>
      <c r="L373" s="16" t="str">
        <f t="shared" si="25"/>
        <v>Finance2004Q4</v>
      </c>
      <c r="M373" s="16" t="str">
        <f t="shared" si="26"/>
        <v>Europe2004Q4</v>
      </c>
      <c r="N373" s="16" t="str">
        <f t="shared" si="29"/>
        <v>Heidi Weild2004Q4</v>
      </c>
      <c r="O373" s="17" t="str">
        <f t="shared" si="27"/>
        <v>Entera DB2004Q4</v>
      </c>
    </row>
    <row r="374" spans="2:15" x14ac:dyDescent="0.25">
      <c r="B374" s="9" t="s">
        <v>37</v>
      </c>
      <c r="C374" s="10" t="s">
        <v>38</v>
      </c>
      <c r="D374" s="10" t="s">
        <v>39</v>
      </c>
      <c r="E374" s="10" t="s">
        <v>17</v>
      </c>
      <c r="F374" s="10">
        <v>700</v>
      </c>
      <c r="G374" s="10">
        <v>705</v>
      </c>
      <c r="H374" s="10" t="s">
        <v>27</v>
      </c>
      <c r="I374" s="10">
        <v>2006</v>
      </c>
      <c r="J374" s="11" t="s">
        <v>40</v>
      </c>
      <c r="K374" s="18" t="str">
        <f t="shared" si="28"/>
        <v>2006Q2</v>
      </c>
      <c r="L374" s="19" t="str">
        <f t="shared" si="25"/>
        <v>Utilities2006Q2</v>
      </c>
      <c r="M374" s="19" t="str">
        <f t="shared" si="26"/>
        <v>Latin America2006Q2</v>
      </c>
      <c r="N374" s="19" t="str">
        <f t="shared" si="29"/>
        <v>Joe Hernandez2006Q2</v>
      </c>
      <c r="O374" s="20" t="str">
        <f t="shared" si="27"/>
        <v>Entera BPA2006Q2</v>
      </c>
    </row>
    <row r="375" spans="2:15" x14ac:dyDescent="0.25">
      <c r="B375" s="6" t="s">
        <v>61</v>
      </c>
      <c r="C375" s="7" t="s">
        <v>35</v>
      </c>
      <c r="D375" s="7" t="s">
        <v>11</v>
      </c>
      <c r="E375" s="7" t="s">
        <v>54</v>
      </c>
      <c r="F375" s="7">
        <v>500</v>
      </c>
      <c r="G375" s="7">
        <v>903</v>
      </c>
      <c r="H375" s="7" t="s">
        <v>27</v>
      </c>
      <c r="I375" s="7">
        <v>2005</v>
      </c>
      <c r="J375" s="8" t="s">
        <v>14</v>
      </c>
      <c r="K375" s="15" t="str">
        <f t="shared" si="28"/>
        <v>2005Q2</v>
      </c>
      <c r="L375" s="16" t="str">
        <f t="shared" si="25"/>
        <v>Healthcare2005Q2</v>
      </c>
      <c r="M375" s="16" t="str">
        <f t="shared" si="26"/>
        <v>Europe2005Q2</v>
      </c>
      <c r="N375" s="16" t="str">
        <f t="shared" si="29"/>
        <v>Heidi Weild2005Q2</v>
      </c>
      <c r="O375" s="17" t="str">
        <f t="shared" si="27"/>
        <v>Entera CRM2005Q2</v>
      </c>
    </row>
    <row r="376" spans="2:15" x14ac:dyDescent="0.25">
      <c r="B376" s="9" t="s">
        <v>37</v>
      </c>
      <c r="C376" s="10" t="s">
        <v>38</v>
      </c>
      <c r="D376" s="10" t="s">
        <v>39</v>
      </c>
      <c r="E376" s="10" t="s">
        <v>54</v>
      </c>
      <c r="F376" s="10">
        <v>700</v>
      </c>
      <c r="G376" s="10">
        <v>799</v>
      </c>
      <c r="H376" s="10" t="s">
        <v>27</v>
      </c>
      <c r="I376" s="10">
        <v>2006</v>
      </c>
      <c r="J376" s="11" t="s">
        <v>40</v>
      </c>
      <c r="K376" s="18" t="str">
        <f t="shared" si="28"/>
        <v>2006Q2</v>
      </c>
      <c r="L376" s="19" t="str">
        <f t="shared" si="25"/>
        <v>Utilities2006Q2</v>
      </c>
      <c r="M376" s="19" t="str">
        <f t="shared" si="26"/>
        <v>Latin America2006Q2</v>
      </c>
      <c r="N376" s="19" t="str">
        <f t="shared" si="29"/>
        <v>Joe Hernandez2006Q2</v>
      </c>
      <c r="O376" s="20" t="str">
        <f t="shared" si="27"/>
        <v>Entera CRM2006Q2</v>
      </c>
    </row>
    <row r="377" spans="2:15" x14ac:dyDescent="0.25">
      <c r="B377" s="6" t="s">
        <v>41</v>
      </c>
      <c r="C377" s="7" t="s">
        <v>32</v>
      </c>
      <c r="D377" s="7" t="s">
        <v>11</v>
      </c>
      <c r="E377" s="7" t="s">
        <v>29</v>
      </c>
      <c r="F377" s="7">
        <v>650</v>
      </c>
      <c r="G377" s="7">
        <v>522</v>
      </c>
      <c r="H377" s="7" t="s">
        <v>30</v>
      </c>
      <c r="I377" s="7">
        <v>2004</v>
      </c>
      <c r="J377" s="8" t="s">
        <v>14</v>
      </c>
      <c r="K377" s="15" t="str">
        <f t="shared" si="28"/>
        <v>2004Q1</v>
      </c>
      <c r="L377" s="16" t="str">
        <f t="shared" si="25"/>
        <v>Technology2004Q1</v>
      </c>
      <c r="M377" s="16" t="str">
        <f t="shared" si="26"/>
        <v>Europe2004Q1</v>
      </c>
      <c r="N377" s="16" t="str">
        <f t="shared" si="29"/>
        <v>Heidi Weild2004Q1</v>
      </c>
      <c r="O377" s="17" t="str">
        <f t="shared" si="27"/>
        <v>Entera PORTAL2004Q1</v>
      </c>
    </row>
    <row r="378" spans="2:15" x14ac:dyDescent="0.25">
      <c r="B378" s="9" t="s">
        <v>48</v>
      </c>
      <c r="C378" s="10" t="s">
        <v>10</v>
      </c>
      <c r="D378" s="10" t="s">
        <v>16</v>
      </c>
      <c r="E378" s="10" t="s">
        <v>26</v>
      </c>
      <c r="F378" s="10">
        <v>300</v>
      </c>
      <c r="G378" s="10">
        <v>721</v>
      </c>
      <c r="H378" s="10" t="s">
        <v>13</v>
      </c>
      <c r="I378" s="10">
        <v>2006</v>
      </c>
      <c r="J378" s="11" t="s">
        <v>19</v>
      </c>
      <c r="K378" s="18" t="str">
        <f t="shared" si="28"/>
        <v>2006Q4</v>
      </c>
      <c r="L378" s="19" t="str">
        <f t="shared" si="25"/>
        <v>Consumer Goods2006Q4</v>
      </c>
      <c r="M378" s="19" t="str">
        <f t="shared" si="26"/>
        <v>North America2006Q4</v>
      </c>
      <c r="N378" s="19" t="str">
        <f t="shared" si="29"/>
        <v>Paul Smith2006Q4</v>
      </c>
      <c r="O378" s="20" t="str">
        <f t="shared" si="27"/>
        <v>Entera ERP2006Q4</v>
      </c>
    </row>
    <row r="379" spans="2:15" x14ac:dyDescent="0.25">
      <c r="B379" s="6" t="s">
        <v>31</v>
      </c>
      <c r="C379" s="7" t="s">
        <v>32</v>
      </c>
      <c r="D379" s="7" t="s">
        <v>16</v>
      </c>
      <c r="E379" s="7" t="s">
        <v>26</v>
      </c>
      <c r="F379" s="7">
        <v>650</v>
      </c>
      <c r="G379" s="7">
        <v>313</v>
      </c>
      <c r="H379" s="7" t="s">
        <v>27</v>
      </c>
      <c r="I379" s="7">
        <v>2007</v>
      </c>
      <c r="J379" s="8" t="s">
        <v>19</v>
      </c>
      <c r="K379" s="15" t="str">
        <f t="shared" si="28"/>
        <v>2007Q2</v>
      </c>
      <c r="L379" s="16" t="str">
        <f t="shared" si="25"/>
        <v>Technology2007Q2</v>
      </c>
      <c r="M379" s="16" t="str">
        <f t="shared" si="26"/>
        <v>North America2007Q2</v>
      </c>
      <c r="N379" s="16" t="str">
        <f t="shared" si="29"/>
        <v>Paul Smith2007Q2</v>
      </c>
      <c r="O379" s="17" t="str">
        <f t="shared" si="27"/>
        <v>Entera ERP2007Q2</v>
      </c>
    </row>
    <row r="380" spans="2:15" x14ac:dyDescent="0.25">
      <c r="B380" s="9" t="s">
        <v>33</v>
      </c>
      <c r="C380" s="10" t="s">
        <v>10</v>
      </c>
      <c r="D380" s="10" t="s">
        <v>11</v>
      </c>
      <c r="E380" s="10" t="s">
        <v>12</v>
      </c>
      <c r="F380" s="10">
        <v>200</v>
      </c>
      <c r="G380" s="10">
        <v>335</v>
      </c>
      <c r="H380" s="10" t="s">
        <v>30</v>
      </c>
      <c r="I380" s="10">
        <v>2003</v>
      </c>
      <c r="J380" s="11" t="s">
        <v>14</v>
      </c>
      <c r="K380" s="18" t="str">
        <f t="shared" si="28"/>
        <v>2003Q1</v>
      </c>
      <c r="L380" s="19" t="str">
        <f t="shared" si="25"/>
        <v>Consumer Goods2003Q1</v>
      </c>
      <c r="M380" s="19" t="str">
        <f t="shared" si="26"/>
        <v>Europe2003Q1</v>
      </c>
      <c r="N380" s="19" t="str">
        <f t="shared" si="29"/>
        <v>Heidi Weild2003Q1</v>
      </c>
      <c r="O380" s="20" t="str">
        <f t="shared" si="27"/>
        <v>Entera DB2003Q1</v>
      </c>
    </row>
    <row r="381" spans="2:15" x14ac:dyDescent="0.25">
      <c r="B381" s="6" t="s">
        <v>34</v>
      </c>
      <c r="C381" s="7" t="s">
        <v>35</v>
      </c>
      <c r="D381" s="7" t="s">
        <v>22</v>
      </c>
      <c r="E381" s="7" t="s">
        <v>29</v>
      </c>
      <c r="F381" s="7">
        <v>450</v>
      </c>
      <c r="G381" s="7">
        <v>665</v>
      </c>
      <c r="H381" s="7" t="s">
        <v>18</v>
      </c>
      <c r="I381" s="7">
        <v>2005</v>
      </c>
      <c r="J381" s="8" t="s">
        <v>23</v>
      </c>
      <c r="K381" s="15" t="str">
        <f t="shared" si="28"/>
        <v>2005Q3</v>
      </c>
      <c r="L381" s="16" t="str">
        <f t="shared" si="25"/>
        <v>Healthcare2005Q3</v>
      </c>
      <c r="M381" s="16" t="str">
        <f t="shared" si="26"/>
        <v>Asia Pacific2005Q3</v>
      </c>
      <c r="N381" s="16" t="str">
        <f t="shared" si="29"/>
        <v>Amir Kutra2005Q3</v>
      </c>
      <c r="O381" s="17" t="str">
        <f t="shared" si="27"/>
        <v>Entera PORTAL2005Q3</v>
      </c>
    </row>
    <row r="382" spans="2:15" x14ac:dyDescent="0.25">
      <c r="B382" s="9" t="s">
        <v>28</v>
      </c>
      <c r="C382" s="10" t="s">
        <v>21</v>
      </c>
      <c r="D382" s="10" t="s">
        <v>16</v>
      </c>
      <c r="E382" s="10" t="s">
        <v>29</v>
      </c>
      <c r="F382" s="10">
        <v>550</v>
      </c>
      <c r="G382" s="10">
        <v>526</v>
      </c>
      <c r="H382" s="10" t="s">
        <v>18</v>
      </c>
      <c r="I382" s="10">
        <v>2004</v>
      </c>
      <c r="J382" s="11" t="s">
        <v>19</v>
      </c>
      <c r="K382" s="18" t="str">
        <f t="shared" si="28"/>
        <v>2004Q3</v>
      </c>
      <c r="L382" s="19" t="str">
        <f t="shared" si="25"/>
        <v>Services2004Q3</v>
      </c>
      <c r="M382" s="19" t="str">
        <f t="shared" si="26"/>
        <v>North America2004Q3</v>
      </c>
      <c r="N382" s="19" t="str">
        <f t="shared" si="29"/>
        <v>Paul Smith2004Q3</v>
      </c>
      <c r="O382" s="20" t="str">
        <f t="shared" si="27"/>
        <v>Entera PORTAL2004Q3</v>
      </c>
    </row>
    <row r="383" spans="2:15" x14ac:dyDescent="0.25">
      <c r="B383" s="6" t="s">
        <v>36</v>
      </c>
      <c r="C383" s="7" t="s">
        <v>10</v>
      </c>
      <c r="D383" s="7" t="s">
        <v>11</v>
      </c>
      <c r="E383" s="7" t="s">
        <v>12</v>
      </c>
      <c r="F383" s="7">
        <v>300</v>
      </c>
      <c r="G383" s="7">
        <v>131</v>
      </c>
      <c r="H383" s="7" t="s">
        <v>27</v>
      </c>
      <c r="I383" s="7">
        <v>2004</v>
      </c>
      <c r="J383" s="8" t="s">
        <v>14</v>
      </c>
      <c r="K383" s="15" t="str">
        <f t="shared" si="28"/>
        <v>2004Q2</v>
      </c>
      <c r="L383" s="16" t="str">
        <f t="shared" si="25"/>
        <v>Consumer Goods2004Q2</v>
      </c>
      <c r="M383" s="16" t="str">
        <f t="shared" si="26"/>
        <v>Europe2004Q2</v>
      </c>
      <c r="N383" s="16" t="str">
        <f t="shared" si="29"/>
        <v>Heidi Weild2004Q2</v>
      </c>
      <c r="O383" s="17" t="str">
        <f t="shared" si="27"/>
        <v>Entera DB2004Q2</v>
      </c>
    </row>
    <row r="384" spans="2:15" x14ac:dyDescent="0.25">
      <c r="B384" s="9" t="s">
        <v>56</v>
      </c>
      <c r="C384" s="10" t="s">
        <v>57</v>
      </c>
      <c r="D384" s="10" t="s">
        <v>22</v>
      </c>
      <c r="E384" s="10" t="s">
        <v>12</v>
      </c>
      <c r="F384" s="10">
        <v>550</v>
      </c>
      <c r="G384" s="10">
        <v>250</v>
      </c>
      <c r="H384" s="10" t="s">
        <v>18</v>
      </c>
      <c r="I384" s="10">
        <v>2006</v>
      </c>
      <c r="J384" s="11" t="s">
        <v>23</v>
      </c>
      <c r="K384" s="18" t="str">
        <f t="shared" si="28"/>
        <v>2006Q3</v>
      </c>
      <c r="L384" s="19" t="str">
        <f t="shared" si="25"/>
        <v>Industrial Goods2006Q3</v>
      </c>
      <c r="M384" s="19" t="str">
        <f t="shared" si="26"/>
        <v>Asia Pacific2006Q3</v>
      </c>
      <c r="N384" s="19" t="str">
        <f t="shared" si="29"/>
        <v>Amir Kutra2006Q3</v>
      </c>
      <c r="O384" s="20" t="str">
        <f t="shared" si="27"/>
        <v>Entera DB2006Q3</v>
      </c>
    </row>
    <row r="385" spans="2:15" x14ac:dyDescent="0.25">
      <c r="B385" s="6" t="s">
        <v>67</v>
      </c>
      <c r="C385" s="7" t="s">
        <v>25</v>
      </c>
      <c r="D385" s="7" t="s">
        <v>11</v>
      </c>
      <c r="E385" s="7" t="s">
        <v>26</v>
      </c>
      <c r="F385" s="7">
        <v>350</v>
      </c>
      <c r="G385" s="7">
        <v>847</v>
      </c>
      <c r="H385" s="7" t="s">
        <v>30</v>
      </c>
      <c r="I385" s="7">
        <v>2007</v>
      </c>
      <c r="J385" s="8" t="s">
        <v>14</v>
      </c>
      <c r="K385" s="15" t="str">
        <f t="shared" si="28"/>
        <v>2007Q1</v>
      </c>
      <c r="L385" s="16" t="str">
        <f t="shared" si="25"/>
        <v>Finance2007Q1</v>
      </c>
      <c r="M385" s="16" t="str">
        <f t="shared" si="26"/>
        <v>Europe2007Q1</v>
      </c>
      <c r="N385" s="16" t="str">
        <f t="shared" si="29"/>
        <v>Heidi Weild2007Q1</v>
      </c>
      <c r="O385" s="17" t="str">
        <f t="shared" si="27"/>
        <v>Entera ERP2007Q1</v>
      </c>
    </row>
    <row r="386" spans="2:15" x14ac:dyDescent="0.25">
      <c r="B386" s="9" t="s">
        <v>59</v>
      </c>
      <c r="C386" s="10" t="s">
        <v>25</v>
      </c>
      <c r="D386" s="10" t="s">
        <v>16</v>
      </c>
      <c r="E386" s="10" t="s">
        <v>26</v>
      </c>
      <c r="F386" s="10">
        <v>300</v>
      </c>
      <c r="G386" s="10">
        <v>943</v>
      </c>
      <c r="H386" s="10" t="s">
        <v>30</v>
      </c>
      <c r="I386" s="10">
        <v>2006</v>
      </c>
      <c r="J386" s="11" t="s">
        <v>19</v>
      </c>
      <c r="K386" s="18" t="str">
        <f t="shared" si="28"/>
        <v>2006Q1</v>
      </c>
      <c r="L386" s="19" t="str">
        <f t="shared" si="25"/>
        <v>Finance2006Q1</v>
      </c>
      <c r="M386" s="19" t="str">
        <f t="shared" si="26"/>
        <v>North America2006Q1</v>
      </c>
      <c r="N386" s="19" t="str">
        <f t="shared" si="29"/>
        <v>Paul Smith2006Q1</v>
      </c>
      <c r="O386" s="20" t="str">
        <f t="shared" si="27"/>
        <v>Entera ERP2006Q1</v>
      </c>
    </row>
    <row r="387" spans="2:15" x14ac:dyDescent="0.25">
      <c r="B387" s="6" t="s">
        <v>36</v>
      </c>
      <c r="C387" s="7" t="s">
        <v>10</v>
      </c>
      <c r="D387" s="7" t="s">
        <v>11</v>
      </c>
      <c r="E387" s="7" t="s">
        <v>54</v>
      </c>
      <c r="F387" s="7">
        <v>250</v>
      </c>
      <c r="G387" s="7">
        <v>612</v>
      </c>
      <c r="H387" s="7" t="s">
        <v>30</v>
      </c>
      <c r="I387" s="7">
        <v>2008</v>
      </c>
      <c r="J387" s="8" t="s">
        <v>14</v>
      </c>
      <c r="K387" s="15" t="str">
        <f t="shared" si="28"/>
        <v>2008Q1</v>
      </c>
      <c r="L387" s="16" t="str">
        <f t="shared" ref="L387:L450" si="30">C387&amp;K387</f>
        <v>Consumer Goods2008Q1</v>
      </c>
      <c r="M387" s="16" t="str">
        <f t="shared" ref="M387:M450" si="31">D387&amp;K387</f>
        <v>Europe2008Q1</v>
      </c>
      <c r="N387" s="16" t="str">
        <f t="shared" si="29"/>
        <v>Heidi Weild2008Q1</v>
      </c>
      <c r="O387" s="17" t="str">
        <f t="shared" ref="O387:O450" si="32">E387&amp;K387</f>
        <v>Entera CRM2008Q1</v>
      </c>
    </row>
    <row r="388" spans="2:15" x14ac:dyDescent="0.25">
      <c r="B388" s="9" t="s">
        <v>63</v>
      </c>
      <c r="C388" s="10" t="s">
        <v>25</v>
      </c>
      <c r="D388" s="10" t="s">
        <v>16</v>
      </c>
      <c r="E388" s="10" t="s">
        <v>54</v>
      </c>
      <c r="F388" s="10">
        <v>350</v>
      </c>
      <c r="G388" s="10">
        <v>834</v>
      </c>
      <c r="H388" s="10" t="s">
        <v>18</v>
      </c>
      <c r="I388" s="10">
        <v>2005</v>
      </c>
      <c r="J388" s="11" t="s">
        <v>19</v>
      </c>
      <c r="K388" s="18" t="str">
        <f t="shared" ref="K388:K451" si="33">I388&amp;H388</f>
        <v>2005Q3</v>
      </c>
      <c r="L388" s="19" t="str">
        <f t="shared" si="30"/>
        <v>Finance2005Q3</v>
      </c>
      <c r="M388" s="19" t="str">
        <f t="shared" si="31"/>
        <v>North America2005Q3</v>
      </c>
      <c r="N388" s="19" t="str">
        <f t="shared" si="29"/>
        <v>Paul Smith2005Q3</v>
      </c>
      <c r="O388" s="20" t="str">
        <f t="shared" si="32"/>
        <v>Entera CRM2005Q3</v>
      </c>
    </row>
    <row r="389" spans="2:15" x14ac:dyDescent="0.25">
      <c r="B389" s="6" t="s">
        <v>41</v>
      </c>
      <c r="C389" s="7" t="s">
        <v>32</v>
      </c>
      <c r="D389" s="7" t="s">
        <v>11</v>
      </c>
      <c r="E389" s="7" t="s">
        <v>26</v>
      </c>
      <c r="F389" s="7">
        <v>650</v>
      </c>
      <c r="G389" s="7">
        <v>256</v>
      </c>
      <c r="H389" s="7" t="s">
        <v>13</v>
      </c>
      <c r="I389" s="7">
        <v>2006</v>
      </c>
      <c r="J389" s="8" t="s">
        <v>14</v>
      </c>
      <c r="K389" s="15" t="str">
        <f t="shared" si="33"/>
        <v>2006Q4</v>
      </c>
      <c r="L389" s="16" t="str">
        <f t="shared" si="30"/>
        <v>Technology2006Q4</v>
      </c>
      <c r="M389" s="16" t="str">
        <f t="shared" si="31"/>
        <v>Europe2006Q4</v>
      </c>
      <c r="N389" s="16" t="str">
        <f t="shared" ref="N389:N452" si="34">J389&amp;K389</f>
        <v>Heidi Weild2006Q4</v>
      </c>
      <c r="O389" s="17" t="str">
        <f t="shared" si="32"/>
        <v>Entera ERP2006Q4</v>
      </c>
    </row>
    <row r="390" spans="2:15" x14ac:dyDescent="0.25">
      <c r="B390" s="9" t="s">
        <v>67</v>
      </c>
      <c r="C390" s="10" t="s">
        <v>25</v>
      </c>
      <c r="D390" s="10" t="s">
        <v>11</v>
      </c>
      <c r="E390" s="10" t="s">
        <v>17</v>
      </c>
      <c r="F390" s="10">
        <v>350</v>
      </c>
      <c r="G390" s="10">
        <v>199</v>
      </c>
      <c r="H390" s="10" t="s">
        <v>13</v>
      </c>
      <c r="I390" s="10">
        <v>2003</v>
      </c>
      <c r="J390" s="11" t="s">
        <v>14</v>
      </c>
      <c r="K390" s="18" t="str">
        <f t="shared" si="33"/>
        <v>2003Q4</v>
      </c>
      <c r="L390" s="19" t="str">
        <f t="shared" si="30"/>
        <v>Finance2003Q4</v>
      </c>
      <c r="M390" s="19" t="str">
        <f t="shared" si="31"/>
        <v>Europe2003Q4</v>
      </c>
      <c r="N390" s="19" t="str">
        <f t="shared" si="34"/>
        <v>Heidi Weild2003Q4</v>
      </c>
      <c r="O390" s="20" t="str">
        <f t="shared" si="32"/>
        <v>Entera BPA2003Q4</v>
      </c>
    </row>
    <row r="391" spans="2:15" x14ac:dyDescent="0.25">
      <c r="B391" s="6" t="s">
        <v>53</v>
      </c>
      <c r="C391" s="7" t="s">
        <v>32</v>
      </c>
      <c r="D391" s="7" t="s">
        <v>22</v>
      </c>
      <c r="E391" s="7" t="s">
        <v>12</v>
      </c>
      <c r="F391" s="7">
        <v>650</v>
      </c>
      <c r="G391" s="7">
        <v>575</v>
      </c>
      <c r="H391" s="7" t="s">
        <v>18</v>
      </c>
      <c r="I391" s="7">
        <v>2007</v>
      </c>
      <c r="J391" s="8" t="s">
        <v>23</v>
      </c>
      <c r="K391" s="15" t="str">
        <f t="shared" si="33"/>
        <v>2007Q3</v>
      </c>
      <c r="L391" s="16" t="str">
        <f t="shared" si="30"/>
        <v>Technology2007Q3</v>
      </c>
      <c r="M391" s="16" t="str">
        <f t="shared" si="31"/>
        <v>Asia Pacific2007Q3</v>
      </c>
      <c r="N391" s="16" t="str">
        <f t="shared" si="34"/>
        <v>Amir Kutra2007Q3</v>
      </c>
      <c r="O391" s="17" t="str">
        <f t="shared" si="32"/>
        <v>Entera DB2007Q3</v>
      </c>
    </row>
    <row r="392" spans="2:15" x14ac:dyDescent="0.25">
      <c r="B392" s="9" t="s">
        <v>53</v>
      </c>
      <c r="C392" s="10" t="s">
        <v>32</v>
      </c>
      <c r="D392" s="10" t="s">
        <v>22</v>
      </c>
      <c r="E392" s="10" t="s">
        <v>26</v>
      </c>
      <c r="F392" s="10">
        <v>700</v>
      </c>
      <c r="G392" s="10">
        <v>435</v>
      </c>
      <c r="H392" s="10" t="s">
        <v>30</v>
      </c>
      <c r="I392" s="10">
        <v>2004</v>
      </c>
      <c r="J392" s="11" t="s">
        <v>23</v>
      </c>
      <c r="K392" s="18" t="str">
        <f t="shared" si="33"/>
        <v>2004Q1</v>
      </c>
      <c r="L392" s="19" t="str">
        <f t="shared" si="30"/>
        <v>Technology2004Q1</v>
      </c>
      <c r="M392" s="19" t="str">
        <f t="shared" si="31"/>
        <v>Asia Pacific2004Q1</v>
      </c>
      <c r="N392" s="19" t="str">
        <f t="shared" si="34"/>
        <v>Amir Kutra2004Q1</v>
      </c>
      <c r="O392" s="20" t="str">
        <f t="shared" si="32"/>
        <v>Entera ERP2004Q1</v>
      </c>
    </row>
    <row r="393" spans="2:15" x14ac:dyDescent="0.25">
      <c r="B393" s="6" t="s">
        <v>65</v>
      </c>
      <c r="C393" s="7" t="s">
        <v>10</v>
      </c>
      <c r="D393" s="7" t="s">
        <v>22</v>
      </c>
      <c r="E393" s="7" t="s">
        <v>26</v>
      </c>
      <c r="F393" s="7">
        <v>250</v>
      </c>
      <c r="G393" s="7">
        <v>706</v>
      </c>
      <c r="H393" s="7" t="s">
        <v>18</v>
      </c>
      <c r="I393" s="7">
        <v>2007</v>
      </c>
      <c r="J393" s="8" t="s">
        <v>23</v>
      </c>
      <c r="K393" s="15" t="str">
        <f t="shared" si="33"/>
        <v>2007Q3</v>
      </c>
      <c r="L393" s="16" t="str">
        <f t="shared" si="30"/>
        <v>Consumer Goods2007Q3</v>
      </c>
      <c r="M393" s="16" t="str">
        <f t="shared" si="31"/>
        <v>Asia Pacific2007Q3</v>
      </c>
      <c r="N393" s="16" t="str">
        <f t="shared" si="34"/>
        <v>Amir Kutra2007Q3</v>
      </c>
      <c r="O393" s="17" t="str">
        <f t="shared" si="32"/>
        <v>Entera ERP2007Q3</v>
      </c>
    </row>
    <row r="394" spans="2:15" x14ac:dyDescent="0.25">
      <c r="B394" s="9" t="s">
        <v>49</v>
      </c>
      <c r="C394" s="10" t="s">
        <v>43</v>
      </c>
      <c r="D394" s="10" t="s">
        <v>16</v>
      </c>
      <c r="E394" s="10" t="s">
        <v>29</v>
      </c>
      <c r="F394" s="10">
        <v>100</v>
      </c>
      <c r="G394" s="10">
        <v>682</v>
      </c>
      <c r="H394" s="10" t="s">
        <v>13</v>
      </c>
      <c r="I394" s="10">
        <v>2005</v>
      </c>
      <c r="J394" s="11" t="s">
        <v>19</v>
      </c>
      <c r="K394" s="18" t="str">
        <f t="shared" si="33"/>
        <v>2005Q4</v>
      </c>
      <c r="L394" s="19" t="str">
        <f t="shared" si="30"/>
        <v>Materials2005Q4</v>
      </c>
      <c r="M394" s="19" t="str">
        <f t="shared" si="31"/>
        <v>North America2005Q4</v>
      </c>
      <c r="N394" s="19" t="str">
        <f t="shared" si="34"/>
        <v>Paul Smith2005Q4</v>
      </c>
      <c r="O394" s="20" t="str">
        <f t="shared" si="32"/>
        <v>Entera PORTAL2005Q4</v>
      </c>
    </row>
    <row r="395" spans="2:15" x14ac:dyDescent="0.25">
      <c r="B395" s="6" t="s">
        <v>67</v>
      </c>
      <c r="C395" s="7" t="s">
        <v>25</v>
      </c>
      <c r="D395" s="7" t="s">
        <v>11</v>
      </c>
      <c r="E395" s="7" t="s">
        <v>17</v>
      </c>
      <c r="F395" s="7">
        <v>350</v>
      </c>
      <c r="G395" s="7">
        <v>767</v>
      </c>
      <c r="H395" s="7" t="s">
        <v>27</v>
      </c>
      <c r="I395" s="7">
        <v>2005</v>
      </c>
      <c r="J395" s="8" t="s">
        <v>14</v>
      </c>
      <c r="K395" s="15" t="str">
        <f t="shared" si="33"/>
        <v>2005Q2</v>
      </c>
      <c r="L395" s="16" t="str">
        <f t="shared" si="30"/>
        <v>Finance2005Q2</v>
      </c>
      <c r="M395" s="16" t="str">
        <f t="shared" si="31"/>
        <v>Europe2005Q2</v>
      </c>
      <c r="N395" s="16" t="str">
        <f t="shared" si="34"/>
        <v>Heidi Weild2005Q2</v>
      </c>
      <c r="O395" s="17" t="str">
        <f t="shared" si="32"/>
        <v>Entera BPA2005Q2</v>
      </c>
    </row>
    <row r="396" spans="2:15" x14ac:dyDescent="0.25">
      <c r="B396" s="9" t="s">
        <v>49</v>
      </c>
      <c r="C396" s="10" t="s">
        <v>43</v>
      </c>
      <c r="D396" s="10" t="s">
        <v>16</v>
      </c>
      <c r="E396" s="10" t="s">
        <v>26</v>
      </c>
      <c r="F396" s="10">
        <v>100</v>
      </c>
      <c r="G396" s="10">
        <v>440</v>
      </c>
      <c r="H396" s="10" t="s">
        <v>18</v>
      </c>
      <c r="I396" s="10">
        <v>2008</v>
      </c>
      <c r="J396" s="11" t="s">
        <v>19</v>
      </c>
      <c r="K396" s="18" t="str">
        <f t="shared" si="33"/>
        <v>2008Q3</v>
      </c>
      <c r="L396" s="19" t="str">
        <f t="shared" si="30"/>
        <v>Materials2008Q3</v>
      </c>
      <c r="M396" s="19" t="str">
        <f t="shared" si="31"/>
        <v>North America2008Q3</v>
      </c>
      <c r="N396" s="19" t="str">
        <f t="shared" si="34"/>
        <v>Paul Smith2008Q3</v>
      </c>
      <c r="O396" s="20" t="str">
        <f t="shared" si="32"/>
        <v>Entera ERP2008Q3</v>
      </c>
    </row>
    <row r="397" spans="2:15" x14ac:dyDescent="0.25">
      <c r="B397" s="6" t="s">
        <v>49</v>
      </c>
      <c r="C397" s="7" t="s">
        <v>43</v>
      </c>
      <c r="D397" s="7" t="s">
        <v>16</v>
      </c>
      <c r="E397" s="7" t="s">
        <v>17</v>
      </c>
      <c r="F397" s="7">
        <v>100</v>
      </c>
      <c r="G397" s="7">
        <v>237</v>
      </c>
      <c r="H397" s="7" t="s">
        <v>30</v>
      </c>
      <c r="I397" s="7">
        <v>2006</v>
      </c>
      <c r="J397" s="8" t="s">
        <v>19</v>
      </c>
      <c r="K397" s="15" t="str">
        <f t="shared" si="33"/>
        <v>2006Q1</v>
      </c>
      <c r="L397" s="16" t="str">
        <f t="shared" si="30"/>
        <v>Materials2006Q1</v>
      </c>
      <c r="M397" s="16" t="str">
        <f t="shared" si="31"/>
        <v>North America2006Q1</v>
      </c>
      <c r="N397" s="16" t="str">
        <f t="shared" si="34"/>
        <v>Paul Smith2006Q1</v>
      </c>
      <c r="O397" s="17" t="str">
        <f t="shared" si="32"/>
        <v>Entera BPA2006Q1</v>
      </c>
    </row>
    <row r="398" spans="2:15" x14ac:dyDescent="0.25">
      <c r="B398" s="9" t="s">
        <v>58</v>
      </c>
      <c r="C398" s="10" t="s">
        <v>21</v>
      </c>
      <c r="D398" s="10" t="s">
        <v>16</v>
      </c>
      <c r="E398" s="10" t="s">
        <v>26</v>
      </c>
      <c r="F398" s="10">
        <v>600</v>
      </c>
      <c r="G398" s="10">
        <v>209</v>
      </c>
      <c r="H398" s="10" t="s">
        <v>27</v>
      </c>
      <c r="I398" s="10">
        <v>2005</v>
      </c>
      <c r="J398" s="11" t="s">
        <v>19</v>
      </c>
      <c r="K398" s="18" t="str">
        <f t="shared" si="33"/>
        <v>2005Q2</v>
      </c>
      <c r="L398" s="19" t="str">
        <f t="shared" si="30"/>
        <v>Services2005Q2</v>
      </c>
      <c r="M398" s="19" t="str">
        <f t="shared" si="31"/>
        <v>North America2005Q2</v>
      </c>
      <c r="N398" s="19" t="str">
        <f t="shared" si="34"/>
        <v>Paul Smith2005Q2</v>
      </c>
      <c r="O398" s="20" t="str">
        <f t="shared" si="32"/>
        <v>Entera ERP2005Q2</v>
      </c>
    </row>
    <row r="399" spans="2:15" x14ac:dyDescent="0.25">
      <c r="B399" s="6" t="s">
        <v>56</v>
      </c>
      <c r="C399" s="7" t="s">
        <v>57</v>
      </c>
      <c r="D399" s="7" t="s">
        <v>22</v>
      </c>
      <c r="E399" s="7" t="s">
        <v>12</v>
      </c>
      <c r="F399" s="7">
        <v>550</v>
      </c>
      <c r="G399" s="7">
        <v>829</v>
      </c>
      <c r="H399" s="7" t="s">
        <v>18</v>
      </c>
      <c r="I399" s="7">
        <v>2003</v>
      </c>
      <c r="J399" s="8" t="s">
        <v>23</v>
      </c>
      <c r="K399" s="15" t="str">
        <f t="shared" si="33"/>
        <v>2003Q3</v>
      </c>
      <c r="L399" s="16" t="str">
        <f t="shared" si="30"/>
        <v>Industrial Goods2003Q3</v>
      </c>
      <c r="M399" s="16" t="str">
        <f t="shared" si="31"/>
        <v>Asia Pacific2003Q3</v>
      </c>
      <c r="N399" s="16" t="str">
        <f t="shared" si="34"/>
        <v>Amir Kutra2003Q3</v>
      </c>
      <c r="O399" s="17" t="str">
        <f t="shared" si="32"/>
        <v>Entera DB2003Q3</v>
      </c>
    </row>
    <row r="400" spans="2:15" x14ac:dyDescent="0.25">
      <c r="B400" s="9" t="s">
        <v>36</v>
      </c>
      <c r="C400" s="10" t="s">
        <v>10</v>
      </c>
      <c r="D400" s="10" t="s">
        <v>11</v>
      </c>
      <c r="E400" s="10" t="s">
        <v>26</v>
      </c>
      <c r="F400" s="10">
        <v>300</v>
      </c>
      <c r="G400" s="10">
        <v>777</v>
      </c>
      <c r="H400" s="10" t="s">
        <v>18</v>
      </c>
      <c r="I400" s="10">
        <v>2008</v>
      </c>
      <c r="J400" s="11" t="s">
        <v>14</v>
      </c>
      <c r="K400" s="18" t="str">
        <f t="shared" si="33"/>
        <v>2008Q3</v>
      </c>
      <c r="L400" s="19" t="str">
        <f t="shared" si="30"/>
        <v>Consumer Goods2008Q3</v>
      </c>
      <c r="M400" s="19" t="str">
        <f t="shared" si="31"/>
        <v>Europe2008Q3</v>
      </c>
      <c r="N400" s="19" t="str">
        <f t="shared" si="34"/>
        <v>Heidi Weild2008Q3</v>
      </c>
      <c r="O400" s="20" t="str">
        <f t="shared" si="32"/>
        <v>Entera ERP2008Q3</v>
      </c>
    </row>
    <row r="401" spans="2:15" x14ac:dyDescent="0.25">
      <c r="B401" s="6" t="s">
        <v>51</v>
      </c>
      <c r="C401" s="7" t="s">
        <v>25</v>
      </c>
      <c r="D401" s="7" t="s">
        <v>11</v>
      </c>
      <c r="E401" s="7" t="s">
        <v>54</v>
      </c>
      <c r="F401" s="7">
        <v>400</v>
      </c>
      <c r="G401" s="7">
        <v>111</v>
      </c>
      <c r="H401" s="7" t="s">
        <v>27</v>
      </c>
      <c r="I401" s="7">
        <v>2005</v>
      </c>
      <c r="J401" s="8" t="s">
        <v>14</v>
      </c>
      <c r="K401" s="15" t="str">
        <f t="shared" si="33"/>
        <v>2005Q2</v>
      </c>
      <c r="L401" s="16" t="str">
        <f t="shared" si="30"/>
        <v>Finance2005Q2</v>
      </c>
      <c r="M401" s="16" t="str">
        <f t="shared" si="31"/>
        <v>Europe2005Q2</v>
      </c>
      <c r="N401" s="16" t="str">
        <f t="shared" si="34"/>
        <v>Heidi Weild2005Q2</v>
      </c>
      <c r="O401" s="17" t="str">
        <f t="shared" si="32"/>
        <v>Entera CRM2005Q2</v>
      </c>
    </row>
    <row r="402" spans="2:15" x14ac:dyDescent="0.25">
      <c r="B402" s="9" t="s">
        <v>59</v>
      </c>
      <c r="C402" s="10" t="s">
        <v>25</v>
      </c>
      <c r="D402" s="10" t="s">
        <v>16</v>
      </c>
      <c r="E402" s="10" t="s">
        <v>29</v>
      </c>
      <c r="F402" s="10">
        <v>300</v>
      </c>
      <c r="G402" s="10">
        <v>181</v>
      </c>
      <c r="H402" s="10" t="s">
        <v>27</v>
      </c>
      <c r="I402" s="10">
        <v>2003</v>
      </c>
      <c r="J402" s="11" t="s">
        <v>19</v>
      </c>
      <c r="K402" s="18" t="str">
        <f t="shared" si="33"/>
        <v>2003Q2</v>
      </c>
      <c r="L402" s="19" t="str">
        <f t="shared" si="30"/>
        <v>Finance2003Q2</v>
      </c>
      <c r="M402" s="19" t="str">
        <f t="shared" si="31"/>
        <v>North America2003Q2</v>
      </c>
      <c r="N402" s="19" t="str">
        <f t="shared" si="34"/>
        <v>Paul Smith2003Q2</v>
      </c>
      <c r="O402" s="20" t="str">
        <f t="shared" si="32"/>
        <v>Entera PORTAL2003Q2</v>
      </c>
    </row>
    <row r="403" spans="2:15" x14ac:dyDescent="0.25">
      <c r="B403" s="6" t="s">
        <v>50</v>
      </c>
      <c r="C403" s="7" t="s">
        <v>21</v>
      </c>
      <c r="D403" s="7" t="s">
        <v>16</v>
      </c>
      <c r="E403" s="7" t="s">
        <v>17</v>
      </c>
      <c r="F403" s="7">
        <v>600</v>
      </c>
      <c r="G403" s="7">
        <v>790</v>
      </c>
      <c r="H403" s="7" t="s">
        <v>13</v>
      </c>
      <c r="I403" s="7">
        <v>2005</v>
      </c>
      <c r="J403" s="8" t="s">
        <v>19</v>
      </c>
      <c r="K403" s="15" t="str">
        <f t="shared" si="33"/>
        <v>2005Q4</v>
      </c>
      <c r="L403" s="16" t="str">
        <f t="shared" si="30"/>
        <v>Services2005Q4</v>
      </c>
      <c r="M403" s="16" t="str">
        <f t="shared" si="31"/>
        <v>North America2005Q4</v>
      </c>
      <c r="N403" s="16" t="str">
        <f t="shared" si="34"/>
        <v>Paul Smith2005Q4</v>
      </c>
      <c r="O403" s="17" t="str">
        <f t="shared" si="32"/>
        <v>Entera BPA2005Q4</v>
      </c>
    </row>
    <row r="404" spans="2:15" x14ac:dyDescent="0.25">
      <c r="B404" s="9" t="s">
        <v>47</v>
      </c>
      <c r="C404" s="10" t="s">
        <v>43</v>
      </c>
      <c r="D404" s="10" t="s">
        <v>39</v>
      </c>
      <c r="E404" s="10" t="s">
        <v>12</v>
      </c>
      <c r="F404" s="10">
        <v>100</v>
      </c>
      <c r="G404" s="10">
        <v>722</v>
      </c>
      <c r="H404" s="10" t="s">
        <v>30</v>
      </c>
      <c r="I404" s="10">
        <v>2008</v>
      </c>
      <c r="J404" s="11" t="s">
        <v>40</v>
      </c>
      <c r="K404" s="18" t="str">
        <f t="shared" si="33"/>
        <v>2008Q1</v>
      </c>
      <c r="L404" s="19" t="str">
        <f t="shared" si="30"/>
        <v>Materials2008Q1</v>
      </c>
      <c r="M404" s="19" t="str">
        <f t="shared" si="31"/>
        <v>Latin America2008Q1</v>
      </c>
      <c r="N404" s="19" t="str">
        <f t="shared" si="34"/>
        <v>Joe Hernandez2008Q1</v>
      </c>
      <c r="O404" s="20" t="str">
        <f t="shared" si="32"/>
        <v>Entera DB2008Q1</v>
      </c>
    </row>
    <row r="405" spans="2:15" x14ac:dyDescent="0.25">
      <c r="B405" s="6" t="s">
        <v>63</v>
      </c>
      <c r="C405" s="7" t="s">
        <v>25</v>
      </c>
      <c r="D405" s="7" t="s">
        <v>16</v>
      </c>
      <c r="E405" s="7" t="s">
        <v>17</v>
      </c>
      <c r="F405" s="7">
        <v>350</v>
      </c>
      <c r="G405" s="7">
        <v>650</v>
      </c>
      <c r="H405" s="7" t="s">
        <v>18</v>
      </c>
      <c r="I405" s="7">
        <v>2007</v>
      </c>
      <c r="J405" s="8" t="s">
        <v>19</v>
      </c>
      <c r="K405" s="15" t="str">
        <f t="shared" si="33"/>
        <v>2007Q3</v>
      </c>
      <c r="L405" s="16" t="str">
        <f t="shared" si="30"/>
        <v>Finance2007Q3</v>
      </c>
      <c r="M405" s="16" t="str">
        <f t="shared" si="31"/>
        <v>North America2007Q3</v>
      </c>
      <c r="N405" s="16" t="str">
        <f t="shared" si="34"/>
        <v>Paul Smith2007Q3</v>
      </c>
      <c r="O405" s="17" t="str">
        <f t="shared" si="32"/>
        <v>Entera BPA2007Q3</v>
      </c>
    </row>
    <row r="406" spans="2:15" x14ac:dyDescent="0.25">
      <c r="B406" s="9" t="s">
        <v>59</v>
      </c>
      <c r="C406" s="10" t="s">
        <v>25</v>
      </c>
      <c r="D406" s="10" t="s">
        <v>16</v>
      </c>
      <c r="E406" s="10" t="s">
        <v>29</v>
      </c>
      <c r="F406" s="10">
        <v>300</v>
      </c>
      <c r="G406" s="10">
        <v>806</v>
      </c>
      <c r="H406" s="10" t="s">
        <v>30</v>
      </c>
      <c r="I406" s="10">
        <v>2003</v>
      </c>
      <c r="J406" s="11" t="s">
        <v>19</v>
      </c>
      <c r="K406" s="18" t="str">
        <f t="shared" si="33"/>
        <v>2003Q1</v>
      </c>
      <c r="L406" s="19" t="str">
        <f t="shared" si="30"/>
        <v>Finance2003Q1</v>
      </c>
      <c r="M406" s="19" t="str">
        <f t="shared" si="31"/>
        <v>North America2003Q1</v>
      </c>
      <c r="N406" s="19" t="str">
        <f t="shared" si="34"/>
        <v>Paul Smith2003Q1</v>
      </c>
      <c r="O406" s="20" t="str">
        <f t="shared" si="32"/>
        <v>Entera PORTAL2003Q1</v>
      </c>
    </row>
    <row r="407" spans="2:15" x14ac:dyDescent="0.25">
      <c r="B407" s="6" t="s">
        <v>34</v>
      </c>
      <c r="C407" s="7" t="s">
        <v>35</v>
      </c>
      <c r="D407" s="7" t="s">
        <v>22</v>
      </c>
      <c r="E407" s="7" t="s">
        <v>26</v>
      </c>
      <c r="F407" s="7">
        <v>450</v>
      </c>
      <c r="G407" s="7">
        <v>316</v>
      </c>
      <c r="H407" s="7" t="s">
        <v>13</v>
      </c>
      <c r="I407" s="7">
        <v>2006</v>
      </c>
      <c r="J407" s="8" t="s">
        <v>23</v>
      </c>
      <c r="K407" s="15" t="str">
        <f t="shared" si="33"/>
        <v>2006Q4</v>
      </c>
      <c r="L407" s="16" t="str">
        <f t="shared" si="30"/>
        <v>Healthcare2006Q4</v>
      </c>
      <c r="M407" s="16" t="str">
        <f t="shared" si="31"/>
        <v>Asia Pacific2006Q4</v>
      </c>
      <c r="N407" s="16" t="str">
        <f t="shared" si="34"/>
        <v>Amir Kutra2006Q4</v>
      </c>
      <c r="O407" s="17" t="str">
        <f t="shared" si="32"/>
        <v>Entera ERP2006Q4</v>
      </c>
    </row>
    <row r="408" spans="2:15" x14ac:dyDescent="0.25">
      <c r="B408" s="9" t="s">
        <v>47</v>
      </c>
      <c r="C408" s="10" t="s">
        <v>43</v>
      </c>
      <c r="D408" s="10" t="s">
        <v>39</v>
      </c>
      <c r="E408" s="10" t="s">
        <v>29</v>
      </c>
      <c r="F408" s="10">
        <v>100</v>
      </c>
      <c r="G408" s="10">
        <v>109</v>
      </c>
      <c r="H408" s="10" t="s">
        <v>30</v>
      </c>
      <c r="I408" s="10">
        <v>2005</v>
      </c>
      <c r="J408" s="11" t="s">
        <v>40</v>
      </c>
      <c r="K408" s="18" t="str">
        <f t="shared" si="33"/>
        <v>2005Q1</v>
      </c>
      <c r="L408" s="19" t="str">
        <f t="shared" si="30"/>
        <v>Materials2005Q1</v>
      </c>
      <c r="M408" s="19" t="str">
        <f t="shared" si="31"/>
        <v>Latin America2005Q1</v>
      </c>
      <c r="N408" s="19" t="str">
        <f t="shared" si="34"/>
        <v>Joe Hernandez2005Q1</v>
      </c>
      <c r="O408" s="20" t="str">
        <f t="shared" si="32"/>
        <v>Entera PORTAL2005Q1</v>
      </c>
    </row>
    <row r="409" spans="2:15" x14ac:dyDescent="0.25">
      <c r="B409" s="6" t="s">
        <v>56</v>
      </c>
      <c r="C409" s="7" t="s">
        <v>57</v>
      </c>
      <c r="D409" s="7" t="s">
        <v>22</v>
      </c>
      <c r="E409" s="7" t="s">
        <v>29</v>
      </c>
      <c r="F409" s="7">
        <v>500</v>
      </c>
      <c r="G409" s="7">
        <v>967</v>
      </c>
      <c r="H409" s="7" t="s">
        <v>18</v>
      </c>
      <c r="I409" s="7">
        <v>2006</v>
      </c>
      <c r="J409" s="8" t="s">
        <v>23</v>
      </c>
      <c r="K409" s="15" t="str">
        <f t="shared" si="33"/>
        <v>2006Q3</v>
      </c>
      <c r="L409" s="16" t="str">
        <f t="shared" si="30"/>
        <v>Industrial Goods2006Q3</v>
      </c>
      <c r="M409" s="16" t="str">
        <f t="shared" si="31"/>
        <v>Asia Pacific2006Q3</v>
      </c>
      <c r="N409" s="16" t="str">
        <f t="shared" si="34"/>
        <v>Amir Kutra2006Q3</v>
      </c>
      <c r="O409" s="17" t="str">
        <f t="shared" si="32"/>
        <v>Entera PORTAL2006Q3</v>
      </c>
    </row>
    <row r="410" spans="2:15" x14ac:dyDescent="0.25">
      <c r="B410" s="9" t="s">
        <v>36</v>
      </c>
      <c r="C410" s="10" t="s">
        <v>10</v>
      </c>
      <c r="D410" s="10" t="s">
        <v>11</v>
      </c>
      <c r="E410" s="10" t="s">
        <v>29</v>
      </c>
      <c r="F410" s="10">
        <v>250</v>
      </c>
      <c r="G410" s="10">
        <v>311</v>
      </c>
      <c r="H410" s="10" t="s">
        <v>30</v>
      </c>
      <c r="I410" s="10">
        <v>2007</v>
      </c>
      <c r="J410" s="11" t="s">
        <v>14</v>
      </c>
      <c r="K410" s="18" t="str">
        <f t="shared" si="33"/>
        <v>2007Q1</v>
      </c>
      <c r="L410" s="19" t="str">
        <f t="shared" si="30"/>
        <v>Consumer Goods2007Q1</v>
      </c>
      <c r="M410" s="19" t="str">
        <f t="shared" si="31"/>
        <v>Europe2007Q1</v>
      </c>
      <c r="N410" s="19" t="str">
        <f t="shared" si="34"/>
        <v>Heidi Weild2007Q1</v>
      </c>
      <c r="O410" s="20" t="str">
        <f t="shared" si="32"/>
        <v>Entera PORTAL2007Q1</v>
      </c>
    </row>
    <row r="411" spans="2:15" x14ac:dyDescent="0.25">
      <c r="B411" s="6" t="s">
        <v>20</v>
      </c>
      <c r="C411" s="7" t="s">
        <v>21</v>
      </c>
      <c r="D411" s="7" t="s">
        <v>22</v>
      </c>
      <c r="E411" s="7" t="s">
        <v>26</v>
      </c>
      <c r="F411" s="7">
        <v>600</v>
      </c>
      <c r="G411" s="7">
        <v>949</v>
      </c>
      <c r="H411" s="7" t="s">
        <v>13</v>
      </c>
      <c r="I411" s="7">
        <v>2003</v>
      </c>
      <c r="J411" s="8" t="s">
        <v>23</v>
      </c>
      <c r="K411" s="15" t="str">
        <f t="shared" si="33"/>
        <v>2003Q4</v>
      </c>
      <c r="L411" s="16" t="str">
        <f t="shared" si="30"/>
        <v>Services2003Q4</v>
      </c>
      <c r="M411" s="16" t="str">
        <f t="shared" si="31"/>
        <v>Asia Pacific2003Q4</v>
      </c>
      <c r="N411" s="16" t="str">
        <f t="shared" si="34"/>
        <v>Amir Kutra2003Q4</v>
      </c>
      <c r="O411" s="17" t="str">
        <f t="shared" si="32"/>
        <v>Entera ERP2003Q4</v>
      </c>
    </row>
    <row r="412" spans="2:15" x14ac:dyDescent="0.25">
      <c r="B412" s="9" t="s">
        <v>47</v>
      </c>
      <c r="C412" s="10" t="s">
        <v>43</v>
      </c>
      <c r="D412" s="10" t="s">
        <v>39</v>
      </c>
      <c r="E412" s="10" t="s">
        <v>54</v>
      </c>
      <c r="F412" s="10">
        <v>100</v>
      </c>
      <c r="G412" s="10">
        <v>342</v>
      </c>
      <c r="H412" s="10" t="s">
        <v>30</v>
      </c>
      <c r="I412" s="10">
        <v>2005</v>
      </c>
      <c r="J412" s="11" t="s">
        <v>40</v>
      </c>
      <c r="K412" s="18" t="str">
        <f t="shared" si="33"/>
        <v>2005Q1</v>
      </c>
      <c r="L412" s="19" t="str">
        <f t="shared" si="30"/>
        <v>Materials2005Q1</v>
      </c>
      <c r="M412" s="19" t="str">
        <f t="shared" si="31"/>
        <v>Latin America2005Q1</v>
      </c>
      <c r="N412" s="19" t="str">
        <f t="shared" si="34"/>
        <v>Joe Hernandez2005Q1</v>
      </c>
      <c r="O412" s="20" t="str">
        <f t="shared" si="32"/>
        <v>Entera CRM2005Q1</v>
      </c>
    </row>
    <row r="413" spans="2:15" x14ac:dyDescent="0.25">
      <c r="B413" s="6" t="s">
        <v>36</v>
      </c>
      <c r="C413" s="7" t="s">
        <v>10</v>
      </c>
      <c r="D413" s="7" t="s">
        <v>11</v>
      </c>
      <c r="E413" s="7" t="s">
        <v>54</v>
      </c>
      <c r="F413" s="7">
        <v>250</v>
      </c>
      <c r="G413" s="7">
        <v>878</v>
      </c>
      <c r="H413" s="7" t="s">
        <v>18</v>
      </c>
      <c r="I413" s="7">
        <v>2008</v>
      </c>
      <c r="J413" s="8" t="s">
        <v>14</v>
      </c>
      <c r="K413" s="15" t="str">
        <f t="shared" si="33"/>
        <v>2008Q3</v>
      </c>
      <c r="L413" s="16" t="str">
        <f t="shared" si="30"/>
        <v>Consumer Goods2008Q3</v>
      </c>
      <c r="M413" s="16" t="str">
        <f t="shared" si="31"/>
        <v>Europe2008Q3</v>
      </c>
      <c r="N413" s="16" t="str">
        <f t="shared" si="34"/>
        <v>Heidi Weild2008Q3</v>
      </c>
      <c r="O413" s="17" t="str">
        <f t="shared" si="32"/>
        <v>Entera CRM2008Q3</v>
      </c>
    </row>
    <row r="414" spans="2:15" x14ac:dyDescent="0.25">
      <c r="B414" s="9" t="s">
        <v>33</v>
      </c>
      <c r="C414" s="10" t="s">
        <v>10</v>
      </c>
      <c r="D414" s="10" t="s">
        <v>11</v>
      </c>
      <c r="E414" s="10" t="s">
        <v>12</v>
      </c>
      <c r="F414" s="10">
        <v>200</v>
      </c>
      <c r="G414" s="10">
        <v>803</v>
      </c>
      <c r="H414" s="10" t="s">
        <v>30</v>
      </c>
      <c r="I414" s="10">
        <v>2007</v>
      </c>
      <c r="J414" s="11" t="s">
        <v>14</v>
      </c>
      <c r="K414" s="18" t="str">
        <f t="shared" si="33"/>
        <v>2007Q1</v>
      </c>
      <c r="L414" s="19" t="str">
        <f t="shared" si="30"/>
        <v>Consumer Goods2007Q1</v>
      </c>
      <c r="M414" s="19" t="str">
        <f t="shared" si="31"/>
        <v>Europe2007Q1</v>
      </c>
      <c r="N414" s="19" t="str">
        <f t="shared" si="34"/>
        <v>Heidi Weild2007Q1</v>
      </c>
      <c r="O414" s="20" t="str">
        <f t="shared" si="32"/>
        <v>Entera DB2007Q1</v>
      </c>
    </row>
    <row r="415" spans="2:15" x14ac:dyDescent="0.25">
      <c r="B415" s="6" t="s">
        <v>66</v>
      </c>
      <c r="C415" s="7" t="s">
        <v>25</v>
      </c>
      <c r="D415" s="7" t="s">
        <v>16</v>
      </c>
      <c r="E415" s="7" t="s">
        <v>17</v>
      </c>
      <c r="F415" s="7">
        <v>350</v>
      </c>
      <c r="G415" s="7">
        <v>473</v>
      </c>
      <c r="H415" s="7" t="s">
        <v>27</v>
      </c>
      <c r="I415" s="7">
        <v>2007</v>
      </c>
      <c r="J415" s="8" t="s">
        <v>19</v>
      </c>
      <c r="K415" s="15" t="str">
        <f t="shared" si="33"/>
        <v>2007Q2</v>
      </c>
      <c r="L415" s="16" t="str">
        <f t="shared" si="30"/>
        <v>Finance2007Q2</v>
      </c>
      <c r="M415" s="16" t="str">
        <f t="shared" si="31"/>
        <v>North America2007Q2</v>
      </c>
      <c r="N415" s="16" t="str">
        <f t="shared" si="34"/>
        <v>Paul Smith2007Q2</v>
      </c>
      <c r="O415" s="17" t="str">
        <f t="shared" si="32"/>
        <v>Entera BPA2007Q2</v>
      </c>
    </row>
    <row r="416" spans="2:15" x14ac:dyDescent="0.25">
      <c r="B416" s="9" t="s">
        <v>9</v>
      </c>
      <c r="C416" s="10" t="s">
        <v>10</v>
      </c>
      <c r="D416" s="10" t="s">
        <v>11</v>
      </c>
      <c r="E416" s="10" t="s">
        <v>29</v>
      </c>
      <c r="F416" s="10">
        <v>200</v>
      </c>
      <c r="G416" s="10">
        <v>774</v>
      </c>
      <c r="H416" s="10" t="s">
        <v>30</v>
      </c>
      <c r="I416" s="10">
        <v>2005</v>
      </c>
      <c r="J416" s="11" t="s">
        <v>14</v>
      </c>
      <c r="K416" s="18" t="str">
        <f t="shared" si="33"/>
        <v>2005Q1</v>
      </c>
      <c r="L416" s="19" t="str">
        <f t="shared" si="30"/>
        <v>Consumer Goods2005Q1</v>
      </c>
      <c r="M416" s="19" t="str">
        <f t="shared" si="31"/>
        <v>Europe2005Q1</v>
      </c>
      <c r="N416" s="19" t="str">
        <f t="shared" si="34"/>
        <v>Heidi Weild2005Q1</v>
      </c>
      <c r="O416" s="20" t="str">
        <f t="shared" si="32"/>
        <v>Entera PORTAL2005Q1</v>
      </c>
    </row>
    <row r="417" spans="2:15" x14ac:dyDescent="0.25">
      <c r="B417" s="6" t="s">
        <v>56</v>
      </c>
      <c r="C417" s="7" t="s">
        <v>57</v>
      </c>
      <c r="D417" s="7" t="s">
        <v>22</v>
      </c>
      <c r="E417" s="7" t="s">
        <v>12</v>
      </c>
      <c r="F417" s="7">
        <v>550</v>
      </c>
      <c r="G417" s="7">
        <v>515</v>
      </c>
      <c r="H417" s="7" t="s">
        <v>13</v>
      </c>
      <c r="I417" s="7">
        <v>2008</v>
      </c>
      <c r="J417" s="8" t="s">
        <v>23</v>
      </c>
      <c r="K417" s="15" t="str">
        <f t="shared" si="33"/>
        <v>2008Q4</v>
      </c>
      <c r="L417" s="16" t="str">
        <f t="shared" si="30"/>
        <v>Industrial Goods2008Q4</v>
      </c>
      <c r="M417" s="16" t="str">
        <f t="shared" si="31"/>
        <v>Asia Pacific2008Q4</v>
      </c>
      <c r="N417" s="16" t="str">
        <f t="shared" si="34"/>
        <v>Amir Kutra2008Q4</v>
      </c>
      <c r="O417" s="17" t="str">
        <f t="shared" si="32"/>
        <v>Entera DB2008Q4</v>
      </c>
    </row>
    <row r="418" spans="2:15" x14ac:dyDescent="0.25">
      <c r="B418" s="9" t="s">
        <v>41</v>
      </c>
      <c r="C418" s="10" t="s">
        <v>32</v>
      </c>
      <c r="D418" s="10" t="s">
        <v>11</v>
      </c>
      <c r="E418" s="10" t="s">
        <v>12</v>
      </c>
      <c r="F418" s="10">
        <v>650</v>
      </c>
      <c r="G418" s="10">
        <v>740</v>
      </c>
      <c r="H418" s="10" t="s">
        <v>18</v>
      </c>
      <c r="I418" s="10">
        <v>2008</v>
      </c>
      <c r="J418" s="11" t="s">
        <v>14</v>
      </c>
      <c r="K418" s="18" t="str">
        <f t="shared" si="33"/>
        <v>2008Q3</v>
      </c>
      <c r="L418" s="19" t="str">
        <f t="shared" si="30"/>
        <v>Technology2008Q3</v>
      </c>
      <c r="M418" s="19" t="str">
        <f t="shared" si="31"/>
        <v>Europe2008Q3</v>
      </c>
      <c r="N418" s="19" t="str">
        <f t="shared" si="34"/>
        <v>Heidi Weild2008Q3</v>
      </c>
      <c r="O418" s="20" t="str">
        <f t="shared" si="32"/>
        <v>Entera DB2008Q3</v>
      </c>
    </row>
    <row r="419" spans="2:15" x14ac:dyDescent="0.25">
      <c r="B419" s="6" t="s">
        <v>55</v>
      </c>
      <c r="C419" s="7" t="s">
        <v>38</v>
      </c>
      <c r="D419" s="7" t="s">
        <v>16</v>
      </c>
      <c r="E419" s="7" t="s">
        <v>17</v>
      </c>
      <c r="F419" s="7">
        <v>700</v>
      </c>
      <c r="G419" s="7">
        <v>910</v>
      </c>
      <c r="H419" s="7" t="s">
        <v>18</v>
      </c>
      <c r="I419" s="7">
        <v>2007</v>
      </c>
      <c r="J419" s="8" t="s">
        <v>19</v>
      </c>
      <c r="K419" s="15" t="str">
        <f t="shared" si="33"/>
        <v>2007Q3</v>
      </c>
      <c r="L419" s="16" t="str">
        <f t="shared" si="30"/>
        <v>Utilities2007Q3</v>
      </c>
      <c r="M419" s="16" t="str">
        <f t="shared" si="31"/>
        <v>North America2007Q3</v>
      </c>
      <c r="N419" s="16" t="str">
        <f t="shared" si="34"/>
        <v>Paul Smith2007Q3</v>
      </c>
      <c r="O419" s="17" t="str">
        <f t="shared" si="32"/>
        <v>Entera BPA2007Q3</v>
      </c>
    </row>
    <row r="420" spans="2:15" x14ac:dyDescent="0.25">
      <c r="B420" s="9" t="s">
        <v>34</v>
      </c>
      <c r="C420" s="10" t="s">
        <v>35</v>
      </c>
      <c r="D420" s="10" t="s">
        <v>22</v>
      </c>
      <c r="E420" s="10" t="s">
        <v>17</v>
      </c>
      <c r="F420" s="10">
        <v>450</v>
      </c>
      <c r="G420" s="10">
        <v>347</v>
      </c>
      <c r="H420" s="10" t="s">
        <v>30</v>
      </c>
      <c r="I420" s="10">
        <v>2006</v>
      </c>
      <c r="J420" s="11" t="s">
        <v>23</v>
      </c>
      <c r="K420" s="18" t="str">
        <f t="shared" si="33"/>
        <v>2006Q1</v>
      </c>
      <c r="L420" s="19" t="str">
        <f t="shared" si="30"/>
        <v>Healthcare2006Q1</v>
      </c>
      <c r="M420" s="19" t="str">
        <f t="shared" si="31"/>
        <v>Asia Pacific2006Q1</v>
      </c>
      <c r="N420" s="19" t="str">
        <f t="shared" si="34"/>
        <v>Amir Kutra2006Q1</v>
      </c>
      <c r="O420" s="20" t="str">
        <f t="shared" si="32"/>
        <v>Entera BPA2006Q1</v>
      </c>
    </row>
    <row r="421" spans="2:15" x14ac:dyDescent="0.25">
      <c r="B421" s="6" t="s">
        <v>51</v>
      </c>
      <c r="C421" s="7" t="s">
        <v>25</v>
      </c>
      <c r="D421" s="7" t="s">
        <v>11</v>
      </c>
      <c r="E421" s="7" t="s">
        <v>12</v>
      </c>
      <c r="F421" s="7">
        <v>400</v>
      </c>
      <c r="G421" s="7">
        <v>986</v>
      </c>
      <c r="H421" s="7" t="s">
        <v>27</v>
      </c>
      <c r="I421" s="7">
        <v>2003</v>
      </c>
      <c r="J421" s="8" t="s">
        <v>14</v>
      </c>
      <c r="K421" s="15" t="str">
        <f t="shared" si="33"/>
        <v>2003Q2</v>
      </c>
      <c r="L421" s="16" t="str">
        <f t="shared" si="30"/>
        <v>Finance2003Q2</v>
      </c>
      <c r="M421" s="16" t="str">
        <f t="shared" si="31"/>
        <v>Europe2003Q2</v>
      </c>
      <c r="N421" s="16" t="str">
        <f t="shared" si="34"/>
        <v>Heidi Weild2003Q2</v>
      </c>
      <c r="O421" s="17" t="str">
        <f t="shared" si="32"/>
        <v>Entera DB2003Q2</v>
      </c>
    </row>
    <row r="422" spans="2:15" x14ac:dyDescent="0.25">
      <c r="B422" s="9" t="s">
        <v>60</v>
      </c>
      <c r="C422" s="10" t="s">
        <v>43</v>
      </c>
      <c r="D422" s="10" t="s">
        <v>22</v>
      </c>
      <c r="E422" s="10" t="s">
        <v>12</v>
      </c>
      <c r="F422" s="10">
        <v>150</v>
      </c>
      <c r="G422" s="10">
        <v>886</v>
      </c>
      <c r="H422" s="10" t="s">
        <v>18</v>
      </c>
      <c r="I422" s="10">
        <v>2003</v>
      </c>
      <c r="J422" s="11" t="s">
        <v>23</v>
      </c>
      <c r="K422" s="18" t="str">
        <f t="shared" si="33"/>
        <v>2003Q3</v>
      </c>
      <c r="L422" s="19" t="str">
        <f t="shared" si="30"/>
        <v>Materials2003Q3</v>
      </c>
      <c r="M422" s="19" t="str">
        <f t="shared" si="31"/>
        <v>Asia Pacific2003Q3</v>
      </c>
      <c r="N422" s="19" t="str">
        <f t="shared" si="34"/>
        <v>Amir Kutra2003Q3</v>
      </c>
      <c r="O422" s="20" t="str">
        <f t="shared" si="32"/>
        <v>Entera DB2003Q3</v>
      </c>
    </row>
    <row r="423" spans="2:15" x14ac:dyDescent="0.25">
      <c r="B423" s="6" t="s">
        <v>60</v>
      </c>
      <c r="C423" s="7" t="s">
        <v>43</v>
      </c>
      <c r="D423" s="7" t="s">
        <v>22</v>
      </c>
      <c r="E423" s="7" t="s">
        <v>29</v>
      </c>
      <c r="F423" s="7">
        <v>150</v>
      </c>
      <c r="G423" s="7">
        <v>530</v>
      </c>
      <c r="H423" s="7" t="s">
        <v>13</v>
      </c>
      <c r="I423" s="7">
        <v>2008</v>
      </c>
      <c r="J423" s="8" t="s">
        <v>23</v>
      </c>
      <c r="K423" s="15" t="str">
        <f t="shared" si="33"/>
        <v>2008Q4</v>
      </c>
      <c r="L423" s="16" t="str">
        <f t="shared" si="30"/>
        <v>Materials2008Q4</v>
      </c>
      <c r="M423" s="16" t="str">
        <f t="shared" si="31"/>
        <v>Asia Pacific2008Q4</v>
      </c>
      <c r="N423" s="16" t="str">
        <f t="shared" si="34"/>
        <v>Amir Kutra2008Q4</v>
      </c>
      <c r="O423" s="17" t="str">
        <f t="shared" si="32"/>
        <v>Entera PORTAL2008Q4</v>
      </c>
    </row>
    <row r="424" spans="2:15" x14ac:dyDescent="0.25">
      <c r="B424" s="9" t="s">
        <v>34</v>
      </c>
      <c r="C424" s="10" t="s">
        <v>35</v>
      </c>
      <c r="D424" s="10" t="s">
        <v>22</v>
      </c>
      <c r="E424" s="10" t="s">
        <v>54</v>
      </c>
      <c r="F424" s="10">
        <v>450</v>
      </c>
      <c r="G424" s="10">
        <v>237</v>
      </c>
      <c r="H424" s="10" t="s">
        <v>27</v>
      </c>
      <c r="I424" s="10">
        <v>2003</v>
      </c>
      <c r="J424" s="11" t="s">
        <v>23</v>
      </c>
      <c r="K424" s="18" t="str">
        <f t="shared" si="33"/>
        <v>2003Q2</v>
      </c>
      <c r="L424" s="19" t="str">
        <f t="shared" si="30"/>
        <v>Healthcare2003Q2</v>
      </c>
      <c r="M424" s="19" t="str">
        <f t="shared" si="31"/>
        <v>Asia Pacific2003Q2</v>
      </c>
      <c r="N424" s="19" t="str">
        <f t="shared" si="34"/>
        <v>Amir Kutra2003Q2</v>
      </c>
      <c r="O424" s="20" t="str">
        <f t="shared" si="32"/>
        <v>Entera CRM2003Q2</v>
      </c>
    </row>
    <row r="425" spans="2:15" x14ac:dyDescent="0.25">
      <c r="B425" s="6" t="s">
        <v>48</v>
      </c>
      <c r="C425" s="7" t="s">
        <v>10</v>
      </c>
      <c r="D425" s="7" t="s">
        <v>16</v>
      </c>
      <c r="E425" s="7" t="s">
        <v>29</v>
      </c>
      <c r="F425" s="7">
        <v>300</v>
      </c>
      <c r="G425" s="7">
        <v>978</v>
      </c>
      <c r="H425" s="7" t="s">
        <v>27</v>
      </c>
      <c r="I425" s="7">
        <v>2003</v>
      </c>
      <c r="J425" s="8" t="s">
        <v>19</v>
      </c>
      <c r="K425" s="15" t="str">
        <f t="shared" si="33"/>
        <v>2003Q2</v>
      </c>
      <c r="L425" s="16" t="str">
        <f t="shared" si="30"/>
        <v>Consumer Goods2003Q2</v>
      </c>
      <c r="M425" s="16" t="str">
        <f t="shared" si="31"/>
        <v>North America2003Q2</v>
      </c>
      <c r="N425" s="16" t="str">
        <f t="shared" si="34"/>
        <v>Paul Smith2003Q2</v>
      </c>
      <c r="O425" s="17" t="str">
        <f t="shared" si="32"/>
        <v>Entera PORTAL2003Q2</v>
      </c>
    </row>
    <row r="426" spans="2:15" x14ac:dyDescent="0.25">
      <c r="B426" s="9" t="s">
        <v>50</v>
      </c>
      <c r="C426" s="10" t="s">
        <v>21</v>
      </c>
      <c r="D426" s="10" t="s">
        <v>16</v>
      </c>
      <c r="E426" s="10" t="s">
        <v>12</v>
      </c>
      <c r="F426" s="10">
        <v>550</v>
      </c>
      <c r="G426" s="10">
        <v>396</v>
      </c>
      <c r="H426" s="10" t="s">
        <v>30</v>
      </c>
      <c r="I426" s="10">
        <v>2003</v>
      </c>
      <c r="J426" s="11" t="s">
        <v>19</v>
      </c>
      <c r="K426" s="18" t="str">
        <f t="shared" si="33"/>
        <v>2003Q1</v>
      </c>
      <c r="L426" s="19" t="str">
        <f t="shared" si="30"/>
        <v>Services2003Q1</v>
      </c>
      <c r="M426" s="19" t="str">
        <f t="shared" si="31"/>
        <v>North America2003Q1</v>
      </c>
      <c r="N426" s="19" t="str">
        <f t="shared" si="34"/>
        <v>Paul Smith2003Q1</v>
      </c>
      <c r="O426" s="20" t="str">
        <f t="shared" si="32"/>
        <v>Entera DB2003Q1</v>
      </c>
    </row>
    <row r="427" spans="2:15" x14ac:dyDescent="0.25">
      <c r="B427" s="6" t="s">
        <v>36</v>
      </c>
      <c r="C427" s="7" t="s">
        <v>10</v>
      </c>
      <c r="D427" s="7" t="s">
        <v>11</v>
      </c>
      <c r="E427" s="7" t="s">
        <v>54</v>
      </c>
      <c r="F427" s="7">
        <v>250</v>
      </c>
      <c r="G427" s="7">
        <v>209</v>
      </c>
      <c r="H427" s="7" t="s">
        <v>13</v>
      </c>
      <c r="I427" s="7">
        <v>2003</v>
      </c>
      <c r="J427" s="8" t="s">
        <v>14</v>
      </c>
      <c r="K427" s="15" t="str">
        <f t="shared" si="33"/>
        <v>2003Q4</v>
      </c>
      <c r="L427" s="16" t="str">
        <f t="shared" si="30"/>
        <v>Consumer Goods2003Q4</v>
      </c>
      <c r="M427" s="16" t="str">
        <f t="shared" si="31"/>
        <v>Europe2003Q4</v>
      </c>
      <c r="N427" s="16" t="str">
        <f t="shared" si="34"/>
        <v>Heidi Weild2003Q4</v>
      </c>
      <c r="O427" s="17" t="str">
        <f t="shared" si="32"/>
        <v>Entera CRM2003Q4</v>
      </c>
    </row>
    <row r="428" spans="2:15" x14ac:dyDescent="0.25">
      <c r="B428" s="9" t="s">
        <v>24</v>
      </c>
      <c r="C428" s="10" t="s">
        <v>25</v>
      </c>
      <c r="D428" s="10" t="s">
        <v>16</v>
      </c>
      <c r="E428" s="10" t="s">
        <v>12</v>
      </c>
      <c r="F428" s="10">
        <v>400</v>
      </c>
      <c r="G428" s="10">
        <v>997</v>
      </c>
      <c r="H428" s="10" t="s">
        <v>27</v>
      </c>
      <c r="I428" s="10">
        <v>2006</v>
      </c>
      <c r="J428" s="11" t="s">
        <v>19</v>
      </c>
      <c r="K428" s="18" t="str">
        <f t="shared" si="33"/>
        <v>2006Q2</v>
      </c>
      <c r="L428" s="19" t="str">
        <f t="shared" si="30"/>
        <v>Finance2006Q2</v>
      </c>
      <c r="M428" s="19" t="str">
        <f t="shared" si="31"/>
        <v>North America2006Q2</v>
      </c>
      <c r="N428" s="19" t="str">
        <f t="shared" si="34"/>
        <v>Paul Smith2006Q2</v>
      </c>
      <c r="O428" s="20" t="str">
        <f t="shared" si="32"/>
        <v>Entera DB2006Q2</v>
      </c>
    </row>
    <row r="429" spans="2:15" x14ac:dyDescent="0.25">
      <c r="B429" s="6" t="s">
        <v>28</v>
      </c>
      <c r="C429" s="7" t="s">
        <v>21</v>
      </c>
      <c r="D429" s="7" t="s">
        <v>16</v>
      </c>
      <c r="E429" s="7" t="s">
        <v>29</v>
      </c>
      <c r="F429" s="7">
        <v>550</v>
      </c>
      <c r="G429" s="7">
        <v>877</v>
      </c>
      <c r="H429" s="7" t="s">
        <v>18</v>
      </c>
      <c r="I429" s="7">
        <v>2003</v>
      </c>
      <c r="J429" s="8" t="s">
        <v>19</v>
      </c>
      <c r="K429" s="15" t="str">
        <f t="shared" si="33"/>
        <v>2003Q3</v>
      </c>
      <c r="L429" s="16" t="str">
        <f t="shared" si="30"/>
        <v>Services2003Q3</v>
      </c>
      <c r="M429" s="16" t="str">
        <f t="shared" si="31"/>
        <v>North America2003Q3</v>
      </c>
      <c r="N429" s="16" t="str">
        <f t="shared" si="34"/>
        <v>Paul Smith2003Q3</v>
      </c>
      <c r="O429" s="17" t="str">
        <f t="shared" si="32"/>
        <v>Entera PORTAL2003Q3</v>
      </c>
    </row>
    <row r="430" spans="2:15" x14ac:dyDescent="0.25">
      <c r="B430" s="9" t="s">
        <v>67</v>
      </c>
      <c r="C430" s="10" t="s">
        <v>25</v>
      </c>
      <c r="D430" s="10" t="s">
        <v>11</v>
      </c>
      <c r="E430" s="10" t="s">
        <v>29</v>
      </c>
      <c r="F430" s="10">
        <v>350</v>
      </c>
      <c r="G430" s="10">
        <v>51</v>
      </c>
      <c r="H430" s="10" t="s">
        <v>30</v>
      </c>
      <c r="I430" s="10">
        <v>2007</v>
      </c>
      <c r="J430" s="11" t="s">
        <v>14</v>
      </c>
      <c r="K430" s="18" t="str">
        <f t="shared" si="33"/>
        <v>2007Q1</v>
      </c>
      <c r="L430" s="19" t="str">
        <f t="shared" si="30"/>
        <v>Finance2007Q1</v>
      </c>
      <c r="M430" s="19" t="str">
        <f t="shared" si="31"/>
        <v>Europe2007Q1</v>
      </c>
      <c r="N430" s="19" t="str">
        <f t="shared" si="34"/>
        <v>Heidi Weild2007Q1</v>
      </c>
      <c r="O430" s="20" t="str">
        <f t="shared" si="32"/>
        <v>Entera PORTAL2007Q1</v>
      </c>
    </row>
    <row r="431" spans="2:15" x14ac:dyDescent="0.25">
      <c r="B431" s="6" t="s">
        <v>48</v>
      </c>
      <c r="C431" s="7" t="s">
        <v>10</v>
      </c>
      <c r="D431" s="7" t="s">
        <v>16</v>
      </c>
      <c r="E431" s="7" t="s">
        <v>12</v>
      </c>
      <c r="F431" s="7">
        <v>300</v>
      </c>
      <c r="G431" s="7">
        <v>986</v>
      </c>
      <c r="H431" s="7" t="s">
        <v>30</v>
      </c>
      <c r="I431" s="7">
        <v>2003</v>
      </c>
      <c r="J431" s="8" t="s">
        <v>19</v>
      </c>
      <c r="K431" s="15" t="str">
        <f t="shared" si="33"/>
        <v>2003Q1</v>
      </c>
      <c r="L431" s="16" t="str">
        <f t="shared" si="30"/>
        <v>Consumer Goods2003Q1</v>
      </c>
      <c r="M431" s="16" t="str">
        <f t="shared" si="31"/>
        <v>North America2003Q1</v>
      </c>
      <c r="N431" s="16" t="str">
        <f t="shared" si="34"/>
        <v>Paul Smith2003Q1</v>
      </c>
      <c r="O431" s="17" t="str">
        <f t="shared" si="32"/>
        <v>Entera DB2003Q1</v>
      </c>
    </row>
    <row r="432" spans="2:15" x14ac:dyDescent="0.25">
      <c r="B432" s="9" t="s">
        <v>58</v>
      </c>
      <c r="C432" s="10" t="s">
        <v>21</v>
      </c>
      <c r="D432" s="10" t="s">
        <v>16</v>
      </c>
      <c r="E432" s="10" t="s">
        <v>54</v>
      </c>
      <c r="F432" s="10">
        <v>600</v>
      </c>
      <c r="G432" s="10">
        <v>226</v>
      </c>
      <c r="H432" s="10" t="s">
        <v>27</v>
      </c>
      <c r="I432" s="10">
        <v>2008</v>
      </c>
      <c r="J432" s="11" t="s">
        <v>19</v>
      </c>
      <c r="K432" s="18" t="str">
        <f t="shared" si="33"/>
        <v>2008Q2</v>
      </c>
      <c r="L432" s="19" t="str">
        <f t="shared" si="30"/>
        <v>Services2008Q2</v>
      </c>
      <c r="M432" s="19" t="str">
        <f t="shared" si="31"/>
        <v>North America2008Q2</v>
      </c>
      <c r="N432" s="19" t="str">
        <f t="shared" si="34"/>
        <v>Paul Smith2008Q2</v>
      </c>
      <c r="O432" s="20" t="str">
        <f t="shared" si="32"/>
        <v>Entera CRM2008Q2</v>
      </c>
    </row>
    <row r="433" spans="2:15" x14ac:dyDescent="0.25">
      <c r="B433" s="6" t="s">
        <v>60</v>
      </c>
      <c r="C433" s="7" t="s">
        <v>43</v>
      </c>
      <c r="D433" s="7" t="s">
        <v>22</v>
      </c>
      <c r="E433" s="7" t="s">
        <v>54</v>
      </c>
      <c r="F433" s="7">
        <v>150</v>
      </c>
      <c r="G433" s="7">
        <v>381</v>
      </c>
      <c r="H433" s="7" t="s">
        <v>30</v>
      </c>
      <c r="I433" s="7">
        <v>2006</v>
      </c>
      <c r="J433" s="8" t="s">
        <v>23</v>
      </c>
      <c r="K433" s="15" t="str">
        <f t="shared" si="33"/>
        <v>2006Q1</v>
      </c>
      <c r="L433" s="16" t="str">
        <f t="shared" si="30"/>
        <v>Materials2006Q1</v>
      </c>
      <c r="M433" s="16" t="str">
        <f t="shared" si="31"/>
        <v>Asia Pacific2006Q1</v>
      </c>
      <c r="N433" s="16" t="str">
        <f t="shared" si="34"/>
        <v>Amir Kutra2006Q1</v>
      </c>
      <c r="O433" s="17" t="str">
        <f t="shared" si="32"/>
        <v>Entera CRM2006Q1</v>
      </c>
    </row>
    <row r="434" spans="2:15" x14ac:dyDescent="0.25">
      <c r="B434" s="9" t="s">
        <v>60</v>
      </c>
      <c r="C434" s="10" t="s">
        <v>43</v>
      </c>
      <c r="D434" s="10" t="s">
        <v>22</v>
      </c>
      <c r="E434" s="10" t="s">
        <v>29</v>
      </c>
      <c r="F434" s="10">
        <v>150</v>
      </c>
      <c r="G434" s="10">
        <v>219</v>
      </c>
      <c r="H434" s="10" t="s">
        <v>27</v>
      </c>
      <c r="I434" s="10">
        <v>2005</v>
      </c>
      <c r="J434" s="11" t="s">
        <v>23</v>
      </c>
      <c r="K434" s="18" t="str">
        <f t="shared" si="33"/>
        <v>2005Q2</v>
      </c>
      <c r="L434" s="19" t="str">
        <f t="shared" si="30"/>
        <v>Materials2005Q2</v>
      </c>
      <c r="M434" s="19" t="str">
        <f t="shared" si="31"/>
        <v>Asia Pacific2005Q2</v>
      </c>
      <c r="N434" s="19" t="str">
        <f t="shared" si="34"/>
        <v>Amir Kutra2005Q2</v>
      </c>
      <c r="O434" s="20" t="str">
        <f t="shared" si="32"/>
        <v>Entera PORTAL2005Q2</v>
      </c>
    </row>
    <row r="435" spans="2:15" x14ac:dyDescent="0.25">
      <c r="B435" s="6" t="s">
        <v>50</v>
      </c>
      <c r="C435" s="7" t="s">
        <v>21</v>
      </c>
      <c r="D435" s="7" t="s">
        <v>16</v>
      </c>
      <c r="E435" s="7" t="s">
        <v>17</v>
      </c>
      <c r="F435" s="7">
        <v>600</v>
      </c>
      <c r="G435" s="7">
        <v>139</v>
      </c>
      <c r="H435" s="7" t="s">
        <v>30</v>
      </c>
      <c r="I435" s="7">
        <v>2004</v>
      </c>
      <c r="J435" s="8" t="s">
        <v>19</v>
      </c>
      <c r="K435" s="15" t="str">
        <f t="shared" si="33"/>
        <v>2004Q1</v>
      </c>
      <c r="L435" s="16" t="str">
        <f t="shared" si="30"/>
        <v>Services2004Q1</v>
      </c>
      <c r="M435" s="16" t="str">
        <f t="shared" si="31"/>
        <v>North America2004Q1</v>
      </c>
      <c r="N435" s="16" t="str">
        <f t="shared" si="34"/>
        <v>Paul Smith2004Q1</v>
      </c>
      <c r="O435" s="17" t="str">
        <f t="shared" si="32"/>
        <v>Entera BPA2004Q1</v>
      </c>
    </row>
    <row r="436" spans="2:15" x14ac:dyDescent="0.25">
      <c r="B436" s="9" t="s">
        <v>67</v>
      </c>
      <c r="C436" s="10" t="s">
        <v>25</v>
      </c>
      <c r="D436" s="10" t="s">
        <v>11</v>
      </c>
      <c r="E436" s="10" t="s">
        <v>29</v>
      </c>
      <c r="F436" s="10">
        <v>350</v>
      </c>
      <c r="G436" s="10">
        <v>360</v>
      </c>
      <c r="H436" s="10" t="s">
        <v>27</v>
      </c>
      <c r="I436" s="10">
        <v>2003</v>
      </c>
      <c r="J436" s="11" t="s">
        <v>14</v>
      </c>
      <c r="K436" s="18" t="str">
        <f t="shared" si="33"/>
        <v>2003Q2</v>
      </c>
      <c r="L436" s="19" t="str">
        <f t="shared" si="30"/>
        <v>Finance2003Q2</v>
      </c>
      <c r="M436" s="19" t="str">
        <f t="shared" si="31"/>
        <v>Europe2003Q2</v>
      </c>
      <c r="N436" s="19" t="str">
        <f t="shared" si="34"/>
        <v>Heidi Weild2003Q2</v>
      </c>
      <c r="O436" s="20" t="str">
        <f t="shared" si="32"/>
        <v>Entera PORTAL2003Q2</v>
      </c>
    </row>
    <row r="437" spans="2:15" x14ac:dyDescent="0.25">
      <c r="B437" s="6" t="s">
        <v>41</v>
      </c>
      <c r="C437" s="7" t="s">
        <v>32</v>
      </c>
      <c r="D437" s="7" t="s">
        <v>11</v>
      </c>
      <c r="E437" s="7" t="s">
        <v>26</v>
      </c>
      <c r="F437" s="7">
        <v>650</v>
      </c>
      <c r="G437" s="7">
        <v>884</v>
      </c>
      <c r="H437" s="7" t="s">
        <v>18</v>
      </c>
      <c r="I437" s="7">
        <v>2003</v>
      </c>
      <c r="J437" s="8" t="s">
        <v>14</v>
      </c>
      <c r="K437" s="15" t="str">
        <f t="shared" si="33"/>
        <v>2003Q3</v>
      </c>
      <c r="L437" s="16" t="str">
        <f t="shared" si="30"/>
        <v>Technology2003Q3</v>
      </c>
      <c r="M437" s="16" t="str">
        <f t="shared" si="31"/>
        <v>Europe2003Q3</v>
      </c>
      <c r="N437" s="16" t="str">
        <f t="shared" si="34"/>
        <v>Heidi Weild2003Q3</v>
      </c>
      <c r="O437" s="17" t="str">
        <f t="shared" si="32"/>
        <v>Entera ERP2003Q3</v>
      </c>
    </row>
    <row r="438" spans="2:15" x14ac:dyDescent="0.25">
      <c r="B438" s="9" t="s">
        <v>44</v>
      </c>
      <c r="C438" s="10" t="s">
        <v>43</v>
      </c>
      <c r="D438" s="10" t="s">
        <v>45</v>
      </c>
      <c r="E438" s="10" t="s">
        <v>29</v>
      </c>
      <c r="F438" s="10">
        <v>150</v>
      </c>
      <c r="G438" s="10">
        <v>509</v>
      </c>
      <c r="H438" s="10" t="s">
        <v>27</v>
      </c>
      <c r="I438" s="10">
        <v>2006</v>
      </c>
      <c r="J438" s="11" t="s">
        <v>46</v>
      </c>
      <c r="K438" s="18" t="str">
        <f t="shared" si="33"/>
        <v>2006Q2</v>
      </c>
      <c r="L438" s="19" t="str">
        <f t="shared" si="30"/>
        <v>Materials2006Q2</v>
      </c>
      <c r="M438" s="19" t="str">
        <f t="shared" si="31"/>
        <v>Middle East2006Q2</v>
      </c>
      <c r="N438" s="19" t="str">
        <f t="shared" si="34"/>
        <v>Roberto Pallino2006Q2</v>
      </c>
      <c r="O438" s="20" t="str">
        <f t="shared" si="32"/>
        <v>Entera PORTAL2006Q2</v>
      </c>
    </row>
    <row r="439" spans="2:15" x14ac:dyDescent="0.25">
      <c r="B439" s="6" t="s">
        <v>24</v>
      </c>
      <c r="C439" s="7" t="s">
        <v>25</v>
      </c>
      <c r="D439" s="7" t="s">
        <v>16</v>
      </c>
      <c r="E439" s="7" t="s">
        <v>54</v>
      </c>
      <c r="F439" s="7">
        <v>400</v>
      </c>
      <c r="G439" s="7">
        <v>142</v>
      </c>
      <c r="H439" s="7" t="s">
        <v>13</v>
      </c>
      <c r="I439" s="7">
        <v>2008</v>
      </c>
      <c r="J439" s="8" t="s">
        <v>19</v>
      </c>
      <c r="K439" s="15" t="str">
        <f t="shared" si="33"/>
        <v>2008Q4</v>
      </c>
      <c r="L439" s="16" t="str">
        <f t="shared" si="30"/>
        <v>Finance2008Q4</v>
      </c>
      <c r="M439" s="16" t="str">
        <f t="shared" si="31"/>
        <v>North America2008Q4</v>
      </c>
      <c r="N439" s="16" t="str">
        <f t="shared" si="34"/>
        <v>Paul Smith2008Q4</v>
      </c>
      <c r="O439" s="17" t="str">
        <f t="shared" si="32"/>
        <v>Entera CRM2008Q4</v>
      </c>
    </row>
    <row r="440" spans="2:15" x14ac:dyDescent="0.25">
      <c r="B440" s="9" t="s">
        <v>15</v>
      </c>
      <c r="C440" s="10" t="s">
        <v>10</v>
      </c>
      <c r="D440" s="10" t="s">
        <v>16</v>
      </c>
      <c r="E440" s="10" t="s">
        <v>17</v>
      </c>
      <c r="F440" s="10">
        <v>200</v>
      </c>
      <c r="G440" s="10">
        <v>996</v>
      </c>
      <c r="H440" s="10" t="s">
        <v>18</v>
      </c>
      <c r="I440" s="10">
        <v>2006</v>
      </c>
      <c r="J440" s="11" t="s">
        <v>19</v>
      </c>
      <c r="K440" s="18" t="str">
        <f t="shared" si="33"/>
        <v>2006Q3</v>
      </c>
      <c r="L440" s="19" t="str">
        <f t="shared" si="30"/>
        <v>Consumer Goods2006Q3</v>
      </c>
      <c r="M440" s="19" t="str">
        <f t="shared" si="31"/>
        <v>North America2006Q3</v>
      </c>
      <c r="N440" s="19" t="str">
        <f t="shared" si="34"/>
        <v>Paul Smith2006Q3</v>
      </c>
      <c r="O440" s="20" t="str">
        <f t="shared" si="32"/>
        <v>Entera BPA2006Q3</v>
      </c>
    </row>
    <row r="441" spans="2:15" x14ac:dyDescent="0.25">
      <c r="B441" s="6" t="s">
        <v>33</v>
      </c>
      <c r="C441" s="7" t="s">
        <v>10</v>
      </c>
      <c r="D441" s="7" t="s">
        <v>11</v>
      </c>
      <c r="E441" s="7" t="s">
        <v>54</v>
      </c>
      <c r="F441" s="7">
        <v>200</v>
      </c>
      <c r="G441" s="7">
        <v>592</v>
      </c>
      <c r="H441" s="7" t="s">
        <v>18</v>
      </c>
      <c r="I441" s="7">
        <v>2007</v>
      </c>
      <c r="J441" s="8" t="s">
        <v>14</v>
      </c>
      <c r="K441" s="15" t="str">
        <f t="shared" si="33"/>
        <v>2007Q3</v>
      </c>
      <c r="L441" s="16" t="str">
        <f t="shared" si="30"/>
        <v>Consumer Goods2007Q3</v>
      </c>
      <c r="M441" s="16" t="str">
        <f t="shared" si="31"/>
        <v>Europe2007Q3</v>
      </c>
      <c r="N441" s="16" t="str">
        <f t="shared" si="34"/>
        <v>Heidi Weild2007Q3</v>
      </c>
      <c r="O441" s="17" t="str">
        <f t="shared" si="32"/>
        <v>Entera CRM2007Q3</v>
      </c>
    </row>
    <row r="442" spans="2:15" x14ac:dyDescent="0.25">
      <c r="B442" s="9" t="s">
        <v>51</v>
      </c>
      <c r="C442" s="10" t="s">
        <v>25</v>
      </c>
      <c r="D442" s="10" t="s">
        <v>11</v>
      </c>
      <c r="E442" s="10" t="s">
        <v>26</v>
      </c>
      <c r="F442" s="10">
        <v>400</v>
      </c>
      <c r="G442" s="10">
        <v>659</v>
      </c>
      <c r="H442" s="10" t="s">
        <v>18</v>
      </c>
      <c r="I442" s="10">
        <v>2004</v>
      </c>
      <c r="J442" s="11" t="s">
        <v>14</v>
      </c>
      <c r="K442" s="18" t="str">
        <f t="shared" si="33"/>
        <v>2004Q3</v>
      </c>
      <c r="L442" s="19" t="str">
        <f t="shared" si="30"/>
        <v>Finance2004Q3</v>
      </c>
      <c r="M442" s="19" t="str">
        <f t="shared" si="31"/>
        <v>Europe2004Q3</v>
      </c>
      <c r="N442" s="19" t="str">
        <f t="shared" si="34"/>
        <v>Heidi Weild2004Q3</v>
      </c>
      <c r="O442" s="20" t="str">
        <f t="shared" si="32"/>
        <v>Entera ERP2004Q3</v>
      </c>
    </row>
    <row r="443" spans="2:15" x14ac:dyDescent="0.25">
      <c r="B443" s="6" t="s">
        <v>33</v>
      </c>
      <c r="C443" s="7" t="s">
        <v>10</v>
      </c>
      <c r="D443" s="7" t="s">
        <v>11</v>
      </c>
      <c r="E443" s="7" t="s">
        <v>12</v>
      </c>
      <c r="F443" s="7">
        <v>200</v>
      </c>
      <c r="G443" s="7">
        <v>437</v>
      </c>
      <c r="H443" s="7" t="s">
        <v>27</v>
      </c>
      <c r="I443" s="7">
        <v>2007</v>
      </c>
      <c r="J443" s="8" t="s">
        <v>14</v>
      </c>
      <c r="K443" s="15" t="str">
        <f t="shared" si="33"/>
        <v>2007Q2</v>
      </c>
      <c r="L443" s="16" t="str">
        <f t="shared" si="30"/>
        <v>Consumer Goods2007Q2</v>
      </c>
      <c r="M443" s="16" t="str">
        <f t="shared" si="31"/>
        <v>Europe2007Q2</v>
      </c>
      <c r="N443" s="16" t="str">
        <f t="shared" si="34"/>
        <v>Heidi Weild2007Q2</v>
      </c>
      <c r="O443" s="17" t="str">
        <f t="shared" si="32"/>
        <v>Entera DB2007Q2</v>
      </c>
    </row>
    <row r="444" spans="2:15" x14ac:dyDescent="0.25">
      <c r="B444" s="9" t="s">
        <v>66</v>
      </c>
      <c r="C444" s="10" t="s">
        <v>25</v>
      </c>
      <c r="D444" s="10" t="s">
        <v>16</v>
      </c>
      <c r="E444" s="10" t="s">
        <v>29</v>
      </c>
      <c r="F444" s="10">
        <v>300</v>
      </c>
      <c r="G444" s="10">
        <v>249</v>
      </c>
      <c r="H444" s="10" t="s">
        <v>27</v>
      </c>
      <c r="I444" s="10">
        <v>2007</v>
      </c>
      <c r="J444" s="11" t="s">
        <v>19</v>
      </c>
      <c r="K444" s="18" t="str">
        <f t="shared" si="33"/>
        <v>2007Q2</v>
      </c>
      <c r="L444" s="19" t="str">
        <f t="shared" si="30"/>
        <v>Finance2007Q2</v>
      </c>
      <c r="M444" s="19" t="str">
        <f t="shared" si="31"/>
        <v>North America2007Q2</v>
      </c>
      <c r="N444" s="19" t="str">
        <f t="shared" si="34"/>
        <v>Paul Smith2007Q2</v>
      </c>
      <c r="O444" s="20" t="str">
        <f t="shared" si="32"/>
        <v>Entera PORTAL2007Q2</v>
      </c>
    </row>
    <row r="445" spans="2:15" x14ac:dyDescent="0.25">
      <c r="B445" s="6" t="s">
        <v>53</v>
      </c>
      <c r="C445" s="7" t="s">
        <v>32</v>
      </c>
      <c r="D445" s="7" t="s">
        <v>22</v>
      </c>
      <c r="E445" s="7" t="s">
        <v>17</v>
      </c>
      <c r="F445" s="7">
        <v>700</v>
      </c>
      <c r="G445" s="7">
        <v>198</v>
      </c>
      <c r="H445" s="7" t="s">
        <v>18</v>
      </c>
      <c r="I445" s="7">
        <v>2006</v>
      </c>
      <c r="J445" s="8" t="s">
        <v>23</v>
      </c>
      <c r="K445" s="15" t="str">
        <f t="shared" si="33"/>
        <v>2006Q3</v>
      </c>
      <c r="L445" s="16" t="str">
        <f t="shared" si="30"/>
        <v>Technology2006Q3</v>
      </c>
      <c r="M445" s="16" t="str">
        <f t="shared" si="31"/>
        <v>Asia Pacific2006Q3</v>
      </c>
      <c r="N445" s="16" t="str">
        <f t="shared" si="34"/>
        <v>Amir Kutra2006Q3</v>
      </c>
      <c r="O445" s="17" t="str">
        <f t="shared" si="32"/>
        <v>Entera BPA2006Q3</v>
      </c>
    </row>
    <row r="446" spans="2:15" x14ac:dyDescent="0.25">
      <c r="B446" s="9" t="s">
        <v>42</v>
      </c>
      <c r="C446" s="10" t="s">
        <v>43</v>
      </c>
      <c r="D446" s="10" t="s">
        <v>11</v>
      </c>
      <c r="E446" s="10" t="s">
        <v>17</v>
      </c>
      <c r="F446" s="10">
        <v>100</v>
      </c>
      <c r="G446" s="10">
        <v>964</v>
      </c>
      <c r="H446" s="10" t="s">
        <v>30</v>
      </c>
      <c r="I446" s="10">
        <v>2007</v>
      </c>
      <c r="J446" s="11" t="s">
        <v>14</v>
      </c>
      <c r="K446" s="18" t="str">
        <f t="shared" si="33"/>
        <v>2007Q1</v>
      </c>
      <c r="L446" s="19" t="str">
        <f t="shared" si="30"/>
        <v>Materials2007Q1</v>
      </c>
      <c r="M446" s="19" t="str">
        <f t="shared" si="31"/>
        <v>Europe2007Q1</v>
      </c>
      <c r="N446" s="19" t="str">
        <f t="shared" si="34"/>
        <v>Heidi Weild2007Q1</v>
      </c>
      <c r="O446" s="20" t="str">
        <f t="shared" si="32"/>
        <v>Entera BPA2007Q1</v>
      </c>
    </row>
    <row r="447" spans="2:15" x14ac:dyDescent="0.25">
      <c r="B447" s="6" t="s">
        <v>59</v>
      </c>
      <c r="C447" s="7" t="s">
        <v>25</v>
      </c>
      <c r="D447" s="7" t="s">
        <v>16</v>
      </c>
      <c r="E447" s="7" t="s">
        <v>54</v>
      </c>
      <c r="F447" s="7">
        <v>300</v>
      </c>
      <c r="G447" s="7">
        <v>494</v>
      </c>
      <c r="H447" s="7" t="s">
        <v>18</v>
      </c>
      <c r="I447" s="7">
        <v>2005</v>
      </c>
      <c r="J447" s="8" t="s">
        <v>19</v>
      </c>
      <c r="K447" s="15" t="str">
        <f t="shared" si="33"/>
        <v>2005Q3</v>
      </c>
      <c r="L447" s="16" t="str">
        <f t="shared" si="30"/>
        <v>Finance2005Q3</v>
      </c>
      <c r="M447" s="16" t="str">
        <f t="shared" si="31"/>
        <v>North America2005Q3</v>
      </c>
      <c r="N447" s="16" t="str">
        <f t="shared" si="34"/>
        <v>Paul Smith2005Q3</v>
      </c>
      <c r="O447" s="17" t="str">
        <f t="shared" si="32"/>
        <v>Entera CRM2005Q3</v>
      </c>
    </row>
    <row r="448" spans="2:15" x14ac:dyDescent="0.25">
      <c r="B448" s="9" t="s">
        <v>56</v>
      </c>
      <c r="C448" s="10" t="s">
        <v>57</v>
      </c>
      <c r="D448" s="10" t="s">
        <v>22</v>
      </c>
      <c r="E448" s="10" t="s">
        <v>54</v>
      </c>
      <c r="F448" s="10">
        <v>550</v>
      </c>
      <c r="G448" s="10">
        <v>105</v>
      </c>
      <c r="H448" s="10" t="s">
        <v>18</v>
      </c>
      <c r="I448" s="10">
        <v>2006</v>
      </c>
      <c r="J448" s="11" t="s">
        <v>23</v>
      </c>
      <c r="K448" s="18" t="str">
        <f t="shared" si="33"/>
        <v>2006Q3</v>
      </c>
      <c r="L448" s="19" t="str">
        <f t="shared" si="30"/>
        <v>Industrial Goods2006Q3</v>
      </c>
      <c r="M448" s="19" t="str">
        <f t="shared" si="31"/>
        <v>Asia Pacific2006Q3</v>
      </c>
      <c r="N448" s="19" t="str">
        <f t="shared" si="34"/>
        <v>Amir Kutra2006Q3</v>
      </c>
      <c r="O448" s="20" t="str">
        <f t="shared" si="32"/>
        <v>Entera CRM2006Q3</v>
      </c>
    </row>
    <row r="449" spans="2:15" x14ac:dyDescent="0.25">
      <c r="B449" s="6" t="s">
        <v>31</v>
      </c>
      <c r="C449" s="7" t="s">
        <v>32</v>
      </c>
      <c r="D449" s="7" t="s">
        <v>16</v>
      </c>
      <c r="E449" s="7" t="s">
        <v>12</v>
      </c>
      <c r="F449" s="7">
        <v>650</v>
      </c>
      <c r="G449" s="7">
        <v>857</v>
      </c>
      <c r="H449" s="7" t="s">
        <v>30</v>
      </c>
      <c r="I449" s="7">
        <v>2003</v>
      </c>
      <c r="J449" s="8" t="s">
        <v>19</v>
      </c>
      <c r="K449" s="15" t="str">
        <f t="shared" si="33"/>
        <v>2003Q1</v>
      </c>
      <c r="L449" s="16" t="str">
        <f t="shared" si="30"/>
        <v>Technology2003Q1</v>
      </c>
      <c r="M449" s="16" t="str">
        <f t="shared" si="31"/>
        <v>North America2003Q1</v>
      </c>
      <c r="N449" s="16" t="str">
        <f t="shared" si="34"/>
        <v>Paul Smith2003Q1</v>
      </c>
      <c r="O449" s="17" t="str">
        <f t="shared" si="32"/>
        <v>Entera DB2003Q1</v>
      </c>
    </row>
    <row r="450" spans="2:15" x14ac:dyDescent="0.25">
      <c r="B450" s="9" t="s">
        <v>44</v>
      </c>
      <c r="C450" s="10" t="s">
        <v>43</v>
      </c>
      <c r="D450" s="10" t="s">
        <v>45</v>
      </c>
      <c r="E450" s="10" t="s">
        <v>12</v>
      </c>
      <c r="F450" s="10">
        <v>150</v>
      </c>
      <c r="G450" s="10">
        <v>335</v>
      </c>
      <c r="H450" s="10" t="s">
        <v>30</v>
      </c>
      <c r="I450" s="10">
        <v>2004</v>
      </c>
      <c r="J450" s="11" t="s">
        <v>46</v>
      </c>
      <c r="K450" s="18" t="str">
        <f t="shared" si="33"/>
        <v>2004Q1</v>
      </c>
      <c r="L450" s="19" t="str">
        <f t="shared" si="30"/>
        <v>Materials2004Q1</v>
      </c>
      <c r="M450" s="19" t="str">
        <f t="shared" si="31"/>
        <v>Middle East2004Q1</v>
      </c>
      <c r="N450" s="19" t="str">
        <f t="shared" si="34"/>
        <v>Roberto Pallino2004Q1</v>
      </c>
      <c r="O450" s="20" t="str">
        <f t="shared" si="32"/>
        <v>Entera DB2004Q1</v>
      </c>
    </row>
    <row r="451" spans="2:15" x14ac:dyDescent="0.25">
      <c r="B451" s="6" t="s">
        <v>47</v>
      </c>
      <c r="C451" s="7" t="s">
        <v>43</v>
      </c>
      <c r="D451" s="7" t="s">
        <v>39</v>
      </c>
      <c r="E451" s="7" t="s">
        <v>29</v>
      </c>
      <c r="F451" s="7">
        <v>100</v>
      </c>
      <c r="G451" s="7">
        <v>45</v>
      </c>
      <c r="H451" s="7" t="s">
        <v>30</v>
      </c>
      <c r="I451" s="7">
        <v>2007</v>
      </c>
      <c r="J451" s="8" t="s">
        <v>40</v>
      </c>
      <c r="K451" s="15" t="str">
        <f t="shared" si="33"/>
        <v>2007Q1</v>
      </c>
      <c r="L451" s="16" t="str">
        <f t="shared" ref="L451:L505" si="35">C451&amp;K451</f>
        <v>Materials2007Q1</v>
      </c>
      <c r="M451" s="16" t="str">
        <f t="shared" ref="M451:M505" si="36">D451&amp;K451</f>
        <v>Latin America2007Q1</v>
      </c>
      <c r="N451" s="16" t="str">
        <f t="shared" si="34"/>
        <v>Joe Hernandez2007Q1</v>
      </c>
      <c r="O451" s="17" t="str">
        <f t="shared" ref="O451:O505" si="37">E451&amp;K451</f>
        <v>Entera PORTAL2007Q1</v>
      </c>
    </row>
    <row r="452" spans="2:15" x14ac:dyDescent="0.25">
      <c r="B452" s="9" t="s">
        <v>48</v>
      </c>
      <c r="C452" s="10" t="s">
        <v>10</v>
      </c>
      <c r="D452" s="10" t="s">
        <v>16</v>
      </c>
      <c r="E452" s="10" t="s">
        <v>29</v>
      </c>
      <c r="F452" s="10">
        <v>300</v>
      </c>
      <c r="G452" s="10">
        <v>280</v>
      </c>
      <c r="H452" s="10" t="s">
        <v>18</v>
      </c>
      <c r="I452" s="10">
        <v>2003</v>
      </c>
      <c r="J452" s="11" t="s">
        <v>19</v>
      </c>
      <c r="K452" s="18" t="str">
        <f t="shared" ref="K452:K505" si="38">I452&amp;H452</f>
        <v>2003Q3</v>
      </c>
      <c r="L452" s="19" t="str">
        <f t="shared" si="35"/>
        <v>Consumer Goods2003Q3</v>
      </c>
      <c r="M452" s="19" t="str">
        <f t="shared" si="36"/>
        <v>North America2003Q3</v>
      </c>
      <c r="N452" s="19" t="str">
        <f t="shared" si="34"/>
        <v>Paul Smith2003Q3</v>
      </c>
      <c r="O452" s="20" t="str">
        <f t="shared" si="37"/>
        <v>Entera PORTAL2003Q3</v>
      </c>
    </row>
    <row r="453" spans="2:15" x14ac:dyDescent="0.25">
      <c r="B453" s="6" t="s">
        <v>58</v>
      </c>
      <c r="C453" s="7" t="s">
        <v>21</v>
      </c>
      <c r="D453" s="7" t="s">
        <v>16</v>
      </c>
      <c r="E453" s="7" t="s">
        <v>26</v>
      </c>
      <c r="F453" s="7">
        <v>600</v>
      </c>
      <c r="G453" s="7">
        <v>766</v>
      </c>
      <c r="H453" s="7" t="s">
        <v>30</v>
      </c>
      <c r="I453" s="7">
        <v>2003</v>
      </c>
      <c r="J453" s="8" t="s">
        <v>19</v>
      </c>
      <c r="K453" s="15" t="str">
        <f t="shared" si="38"/>
        <v>2003Q1</v>
      </c>
      <c r="L453" s="16" t="str">
        <f t="shared" si="35"/>
        <v>Services2003Q1</v>
      </c>
      <c r="M453" s="16" t="str">
        <f t="shared" si="36"/>
        <v>North America2003Q1</v>
      </c>
      <c r="N453" s="16" t="str">
        <f t="shared" ref="N453:N504" si="39">J453&amp;K453</f>
        <v>Paul Smith2003Q1</v>
      </c>
      <c r="O453" s="17" t="str">
        <f t="shared" si="37"/>
        <v>Entera ERP2003Q1</v>
      </c>
    </row>
    <row r="454" spans="2:15" x14ac:dyDescent="0.25">
      <c r="B454" s="9" t="s">
        <v>47</v>
      </c>
      <c r="C454" s="10" t="s">
        <v>43</v>
      </c>
      <c r="D454" s="10" t="s">
        <v>39</v>
      </c>
      <c r="E454" s="10" t="s">
        <v>54</v>
      </c>
      <c r="F454" s="10">
        <v>100</v>
      </c>
      <c r="G454" s="10">
        <v>538</v>
      </c>
      <c r="H454" s="10" t="s">
        <v>30</v>
      </c>
      <c r="I454" s="10">
        <v>2006</v>
      </c>
      <c r="J454" s="11" t="s">
        <v>40</v>
      </c>
      <c r="K454" s="18" t="str">
        <f t="shared" si="38"/>
        <v>2006Q1</v>
      </c>
      <c r="L454" s="19" t="str">
        <f t="shared" si="35"/>
        <v>Materials2006Q1</v>
      </c>
      <c r="M454" s="19" t="str">
        <f t="shared" si="36"/>
        <v>Latin America2006Q1</v>
      </c>
      <c r="N454" s="19" t="str">
        <f t="shared" si="39"/>
        <v>Joe Hernandez2006Q1</v>
      </c>
      <c r="O454" s="20" t="str">
        <f t="shared" si="37"/>
        <v>Entera CRM2006Q1</v>
      </c>
    </row>
    <row r="455" spans="2:15" x14ac:dyDescent="0.25">
      <c r="B455" s="6" t="s">
        <v>62</v>
      </c>
      <c r="C455" s="7" t="s">
        <v>25</v>
      </c>
      <c r="D455" s="7" t="s">
        <v>22</v>
      </c>
      <c r="E455" s="7" t="s">
        <v>12</v>
      </c>
      <c r="F455" s="7">
        <v>450</v>
      </c>
      <c r="G455" s="7">
        <v>604</v>
      </c>
      <c r="H455" s="7" t="s">
        <v>27</v>
      </c>
      <c r="I455" s="7">
        <v>2004</v>
      </c>
      <c r="J455" s="8" t="s">
        <v>23</v>
      </c>
      <c r="K455" s="15" t="str">
        <f t="shared" si="38"/>
        <v>2004Q2</v>
      </c>
      <c r="L455" s="16" t="str">
        <f t="shared" si="35"/>
        <v>Finance2004Q2</v>
      </c>
      <c r="M455" s="16" t="str">
        <f t="shared" si="36"/>
        <v>Asia Pacific2004Q2</v>
      </c>
      <c r="N455" s="16" t="str">
        <f t="shared" si="39"/>
        <v>Amir Kutra2004Q2</v>
      </c>
      <c r="O455" s="17" t="str">
        <f t="shared" si="37"/>
        <v>Entera DB2004Q2</v>
      </c>
    </row>
    <row r="456" spans="2:15" x14ac:dyDescent="0.25">
      <c r="B456" s="9" t="s">
        <v>36</v>
      </c>
      <c r="C456" s="10" t="s">
        <v>10</v>
      </c>
      <c r="D456" s="10" t="s">
        <v>11</v>
      </c>
      <c r="E456" s="10" t="s">
        <v>26</v>
      </c>
      <c r="F456" s="10">
        <v>250</v>
      </c>
      <c r="G456" s="10">
        <v>237</v>
      </c>
      <c r="H456" s="10" t="s">
        <v>18</v>
      </c>
      <c r="I456" s="10">
        <v>2003</v>
      </c>
      <c r="J456" s="11" t="s">
        <v>14</v>
      </c>
      <c r="K456" s="18" t="str">
        <f t="shared" si="38"/>
        <v>2003Q3</v>
      </c>
      <c r="L456" s="19" t="str">
        <f t="shared" si="35"/>
        <v>Consumer Goods2003Q3</v>
      </c>
      <c r="M456" s="19" t="str">
        <f t="shared" si="36"/>
        <v>Europe2003Q3</v>
      </c>
      <c r="N456" s="19" t="str">
        <f t="shared" si="39"/>
        <v>Heidi Weild2003Q3</v>
      </c>
      <c r="O456" s="20" t="str">
        <f t="shared" si="37"/>
        <v>Entera ERP2003Q3</v>
      </c>
    </row>
    <row r="457" spans="2:15" x14ac:dyDescent="0.25">
      <c r="B457" s="6" t="s">
        <v>15</v>
      </c>
      <c r="C457" s="7" t="s">
        <v>10</v>
      </c>
      <c r="D457" s="7" t="s">
        <v>16</v>
      </c>
      <c r="E457" s="7" t="s">
        <v>29</v>
      </c>
      <c r="F457" s="7">
        <v>200</v>
      </c>
      <c r="G457" s="7">
        <v>625</v>
      </c>
      <c r="H457" s="7" t="s">
        <v>27</v>
      </c>
      <c r="I457" s="7">
        <v>2004</v>
      </c>
      <c r="J457" s="8" t="s">
        <v>19</v>
      </c>
      <c r="K457" s="15" t="str">
        <f t="shared" si="38"/>
        <v>2004Q2</v>
      </c>
      <c r="L457" s="16" t="str">
        <f t="shared" si="35"/>
        <v>Consumer Goods2004Q2</v>
      </c>
      <c r="M457" s="16" t="str">
        <f t="shared" si="36"/>
        <v>North America2004Q2</v>
      </c>
      <c r="N457" s="16" t="str">
        <f t="shared" si="39"/>
        <v>Paul Smith2004Q2</v>
      </c>
      <c r="O457" s="17" t="str">
        <f t="shared" si="37"/>
        <v>Entera PORTAL2004Q2</v>
      </c>
    </row>
    <row r="458" spans="2:15" x14ac:dyDescent="0.25">
      <c r="B458" s="9" t="s">
        <v>62</v>
      </c>
      <c r="C458" s="10" t="s">
        <v>25</v>
      </c>
      <c r="D458" s="10" t="s">
        <v>22</v>
      </c>
      <c r="E458" s="10" t="s">
        <v>17</v>
      </c>
      <c r="F458" s="10">
        <v>450</v>
      </c>
      <c r="G458" s="10">
        <v>652</v>
      </c>
      <c r="H458" s="10" t="s">
        <v>13</v>
      </c>
      <c r="I458" s="10">
        <v>2003</v>
      </c>
      <c r="J458" s="11" t="s">
        <v>23</v>
      </c>
      <c r="K458" s="18" t="str">
        <f t="shared" si="38"/>
        <v>2003Q4</v>
      </c>
      <c r="L458" s="19" t="str">
        <f t="shared" si="35"/>
        <v>Finance2003Q4</v>
      </c>
      <c r="M458" s="19" t="str">
        <f t="shared" si="36"/>
        <v>Asia Pacific2003Q4</v>
      </c>
      <c r="N458" s="19" t="str">
        <f t="shared" si="39"/>
        <v>Amir Kutra2003Q4</v>
      </c>
      <c r="O458" s="20" t="str">
        <f t="shared" si="37"/>
        <v>Entera BPA2003Q4</v>
      </c>
    </row>
    <row r="459" spans="2:15" x14ac:dyDescent="0.25">
      <c r="B459" s="6" t="s">
        <v>55</v>
      </c>
      <c r="C459" s="7" t="s">
        <v>38</v>
      </c>
      <c r="D459" s="7" t="s">
        <v>16</v>
      </c>
      <c r="E459" s="7" t="s">
        <v>26</v>
      </c>
      <c r="F459" s="7">
        <v>700</v>
      </c>
      <c r="G459" s="7">
        <v>629</v>
      </c>
      <c r="H459" s="7" t="s">
        <v>13</v>
      </c>
      <c r="I459" s="7">
        <v>2004</v>
      </c>
      <c r="J459" s="8" t="s">
        <v>19</v>
      </c>
      <c r="K459" s="15" t="str">
        <f t="shared" si="38"/>
        <v>2004Q4</v>
      </c>
      <c r="L459" s="16" t="str">
        <f t="shared" si="35"/>
        <v>Utilities2004Q4</v>
      </c>
      <c r="M459" s="16" t="str">
        <f t="shared" si="36"/>
        <v>North America2004Q4</v>
      </c>
      <c r="N459" s="16" t="str">
        <f t="shared" si="39"/>
        <v>Paul Smith2004Q4</v>
      </c>
      <c r="O459" s="17" t="str">
        <f t="shared" si="37"/>
        <v>Entera ERP2004Q4</v>
      </c>
    </row>
    <row r="460" spans="2:15" x14ac:dyDescent="0.25">
      <c r="B460" s="9" t="s">
        <v>65</v>
      </c>
      <c r="C460" s="10" t="s">
        <v>10</v>
      </c>
      <c r="D460" s="10" t="s">
        <v>22</v>
      </c>
      <c r="E460" s="10" t="s">
        <v>26</v>
      </c>
      <c r="F460" s="10">
        <v>250</v>
      </c>
      <c r="G460" s="10">
        <v>446</v>
      </c>
      <c r="H460" s="10" t="s">
        <v>13</v>
      </c>
      <c r="I460" s="10">
        <v>2008</v>
      </c>
      <c r="J460" s="11" t="s">
        <v>23</v>
      </c>
      <c r="K460" s="18" t="str">
        <f t="shared" si="38"/>
        <v>2008Q4</v>
      </c>
      <c r="L460" s="19" t="str">
        <f t="shared" si="35"/>
        <v>Consumer Goods2008Q4</v>
      </c>
      <c r="M460" s="19" t="str">
        <f t="shared" si="36"/>
        <v>Asia Pacific2008Q4</v>
      </c>
      <c r="N460" s="19" t="str">
        <f t="shared" si="39"/>
        <v>Amir Kutra2008Q4</v>
      </c>
      <c r="O460" s="20" t="str">
        <f t="shared" si="37"/>
        <v>Entera ERP2008Q4</v>
      </c>
    </row>
    <row r="461" spans="2:15" x14ac:dyDescent="0.25">
      <c r="B461" s="6" t="s">
        <v>41</v>
      </c>
      <c r="C461" s="7" t="s">
        <v>32</v>
      </c>
      <c r="D461" s="7" t="s">
        <v>11</v>
      </c>
      <c r="E461" s="7" t="s">
        <v>29</v>
      </c>
      <c r="F461" s="7">
        <v>650</v>
      </c>
      <c r="G461" s="7">
        <v>880</v>
      </c>
      <c r="H461" s="7" t="s">
        <v>18</v>
      </c>
      <c r="I461" s="7">
        <v>2005</v>
      </c>
      <c r="J461" s="8" t="s">
        <v>14</v>
      </c>
      <c r="K461" s="15" t="str">
        <f t="shared" si="38"/>
        <v>2005Q3</v>
      </c>
      <c r="L461" s="16" t="str">
        <f t="shared" si="35"/>
        <v>Technology2005Q3</v>
      </c>
      <c r="M461" s="16" t="str">
        <f t="shared" si="36"/>
        <v>Europe2005Q3</v>
      </c>
      <c r="N461" s="16" t="str">
        <f t="shared" si="39"/>
        <v>Heidi Weild2005Q3</v>
      </c>
      <c r="O461" s="17" t="str">
        <f t="shared" si="37"/>
        <v>Entera PORTAL2005Q3</v>
      </c>
    </row>
    <row r="462" spans="2:15" x14ac:dyDescent="0.25">
      <c r="B462" s="9" t="s">
        <v>59</v>
      </c>
      <c r="C462" s="10" t="s">
        <v>25</v>
      </c>
      <c r="D462" s="10" t="s">
        <v>16</v>
      </c>
      <c r="E462" s="10" t="s">
        <v>29</v>
      </c>
      <c r="F462" s="10">
        <v>300</v>
      </c>
      <c r="G462" s="10">
        <v>274</v>
      </c>
      <c r="H462" s="10" t="s">
        <v>13</v>
      </c>
      <c r="I462" s="10">
        <v>2005</v>
      </c>
      <c r="J462" s="11" t="s">
        <v>19</v>
      </c>
      <c r="K462" s="18" t="str">
        <f t="shared" si="38"/>
        <v>2005Q4</v>
      </c>
      <c r="L462" s="19" t="str">
        <f t="shared" si="35"/>
        <v>Finance2005Q4</v>
      </c>
      <c r="M462" s="19" t="str">
        <f t="shared" si="36"/>
        <v>North America2005Q4</v>
      </c>
      <c r="N462" s="19" t="str">
        <f t="shared" si="39"/>
        <v>Paul Smith2005Q4</v>
      </c>
      <c r="O462" s="20" t="str">
        <f t="shared" si="37"/>
        <v>Entera PORTAL2005Q4</v>
      </c>
    </row>
    <row r="463" spans="2:15" x14ac:dyDescent="0.25">
      <c r="B463" s="6" t="s">
        <v>67</v>
      </c>
      <c r="C463" s="7" t="s">
        <v>25</v>
      </c>
      <c r="D463" s="7" t="s">
        <v>11</v>
      </c>
      <c r="E463" s="7" t="s">
        <v>12</v>
      </c>
      <c r="F463" s="7">
        <v>350</v>
      </c>
      <c r="G463" s="7">
        <v>865</v>
      </c>
      <c r="H463" s="7" t="s">
        <v>18</v>
      </c>
      <c r="I463" s="7">
        <v>2005</v>
      </c>
      <c r="J463" s="8" t="s">
        <v>14</v>
      </c>
      <c r="K463" s="15" t="str">
        <f t="shared" si="38"/>
        <v>2005Q3</v>
      </c>
      <c r="L463" s="16" t="str">
        <f t="shared" si="35"/>
        <v>Finance2005Q3</v>
      </c>
      <c r="M463" s="16" t="str">
        <f t="shared" si="36"/>
        <v>Europe2005Q3</v>
      </c>
      <c r="N463" s="16" t="str">
        <f t="shared" si="39"/>
        <v>Heidi Weild2005Q3</v>
      </c>
      <c r="O463" s="17" t="str">
        <f t="shared" si="37"/>
        <v>Entera DB2005Q3</v>
      </c>
    </row>
    <row r="464" spans="2:15" x14ac:dyDescent="0.25">
      <c r="B464" s="9" t="s">
        <v>48</v>
      </c>
      <c r="C464" s="10" t="s">
        <v>10</v>
      </c>
      <c r="D464" s="10" t="s">
        <v>16</v>
      </c>
      <c r="E464" s="10" t="s">
        <v>17</v>
      </c>
      <c r="F464" s="10">
        <v>300</v>
      </c>
      <c r="G464" s="10">
        <v>895</v>
      </c>
      <c r="H464" s="10" t="s">
        <v>30</v>
      </c>
      <c r="I464" s="10">
        <v>2003</v>
      </c>
      <c r="J464" s="11" t="s">
        <v>19</v>
      </c>
      <c r="K464" s="18" t="str">
        <f t="shared" si="38"/>
        <v>2003Q1</v>
      </c>
      <c r="L464" s="19" t="str">
        <f t="shared" si="35"/>
        <v>Consumer Goods2003Q1</v>
      </c>
      <c r="M464" s="19" t="str">
        <f t="shared" si="36"/>
        <v>North America2003Q1</v>
      </c>
      <c r="N464" s="19" t="str">
        <f t="shared" si="39"/>
        <v>Paul Smith2003Q1</v>
      </c>
      <c r="O464" s="20" t="str">
        <f t="shared" si="37"/>
        <v>Entera BPA2003Q1</v>
      </c>
    </row>
    <row r="465" spans="2:15" x14ac:dyDescent="0.25">
      <c r="B465" s="6" t="s">
        <v>28</v>
      </c>
      <c r="C465" s="7" t="s">
        <v>21</v>
      </c>
      <c r="D465" s="7" t="s">
        <v>16</v>
      </c>
      <c r="E465" s="7" t="s">
        <v>12</v>
      </c>
      <c r="F465" s="7">
        <v>550</v>
      </c>
      <c r="G465" s="7">
        <v>100</v>
      </c>
      <c r="H465" s="7" t="s">
        <v>18</v>
      </c>
      <c r="I465" s="7">
        <v>2008</v>
      </c>
      <c r="J465" s="8" t="s">
        <v>19</v>
      </c>
      <c r="K465" s="15" t="str">
        <f t="shared" si="38"/>
        <v>2008Q3</v>
      </c>
      <c r="L465" s="16" t="str">
        <f t="shared" si="35"/>
        <v>Services2008Q3</v>
      </c>
      <c r="M465" s="16" t="str">
        <f t="shared" si="36"/>
        <v>North America2008Q3</v>
      </c>
      <c r="N465" s="16" t="str">
        <f t="shared" si="39"/>
        <v>Paul Smith2008Q3</v>
      </c>
      <c r="O465" s="17" t="str">
        <f t="shared" si="37"/>
        <v>Entera DB2008Q3</v>
      </c>
    </row>
    <row r="466" spans="2:15" x14ac:dyDescent="0.25">
      <c r="B466" s="9" t="s">
        <v>50</v>
      </c>
      <c r="C466" s="10" t="s">
        <v>21</v>
      </c>
      <c r="D466" s="10" t="s">
        <v>16</v>
      </c>
      <c r="E466" s="10" t="s">
        <v>29</v>
      </c>
      <c r="F466" s="10">
        <v>550</v>
      </c>
      <c r="G466" s="10">
        <v>804</v>
      </c>
      <c r="H466" s="10" t="s">
        <v>18</v>
      </c>
      <c r="I466" s="10">
        <v>2003</v>
      </c>
      <c r="J466" s="11" t="s">
        <v>19</v>
      </c>
      <c r="K466" s="18" t="str">
        <f t="shared" si="38"/>
        <v>2003Q3</v>
      </c>
      <c r="L466" s="19" t="str">
        <f t="shared" si="35"/>
        <v>Services2003Q3</v>
      </c>
      <c r="M466" s="19" t="str">
        <f t="shared" si="36"/>
        <v>North America2003Q3</v>
      </c>
      <c r="N466" s="19" t="str">
        <f t="shared" si="39"/>
        <v>Paul Smith2003Q3</v>
      </c>
      <c r="O466" s="20" t="str">
        <f t="shared" si="37"/>
        <v>Entera PORTAL2003Q3</v>
      </c>
    </row>
    <row r="467" spans="2:15" x14ac:dyDescent="0.25">
      <c r="B467" s="6" t="s">
        <v>48</v>
      </c>
      <c r="C467" s="7" t="s">
        <v>10</v>
      </c>
      <c r="D467" s="7" t="s">
        <v>16</v>
      </c>
      <c r="E467" s="7" t="s">
        <v>29</v>
      </c>
      <c r="F467" s="7">
        <v>300</v>
      </c>
      <c r="G467" s="7">
        <v>290</v>
      </c>
      <c r="H467" s="7" t="s">
        <v>27</v>
      </c>
      <c r="I467" s="7">
        <v>2003</v>
      </c>
      <c r="J467" s="8" t="s">
        <v>19</v>
      </c>
      <c r="K467" s="15" t="str">
        <f t="shared" si="38"/>
        <v>2003Q2</v>
      </c>
      <c r="L467" s="16" t="str">
        <f t="shared" si="35"/>
        <v>Consumer Goods2003Q2</v>
      </c>
      <c r="M467" s="16" t="str">
        <f t="shared" si="36"/>
        <v>North America2003Q2</v>
      </c>
      <c r="N467" s="16" t="str">
        <f t="shared" si="39"/>
        <v>Paul Smith2003Q2</v>
      </c>
      <c r="O467" s="17" t="str">
        <f t="shared" si="37"/>
        <v>Entera PORTAL2003Q2</v>
      </c>
    </row>
    <row r="468" spans="2:15" x14ac:dyDescent="0.25">
      <c r="B468" s="9" t="s">
        <v>56</v>
      </c>
      <c r="C468" s="10" t="s">
        <v>57</v>
      </c>
      <c r="D468" s="10" t="s">
        <v>22</v>
      </c>
      <c r="E468" s="10" t="s">
        <v>26</v>
      </c>
      <c r="F468" s="10">
        <v>550</v>
      </c>
      <c r="G468" s="10">
        <v>755</v>
      </c>
      <c r="H468" s="10" t="s">
        <v>30</v>
      </c>
      <c r="I468" s="10">
        <v>2003</v>
      </c>
      <c r="J468" s="11" t="s">
        <v>23</v>
      </c>
      <c r="K468" s="18" t="str">
        <f t="shared" si="38"/>
        <v>2003Q1</v>
      </c>
      <c r="L468" s="19" t="str">
        <f t="shared" si="35"/>
        <v>Industrial Goods2003Q1</v>
      </c>
      <c r="M468" s="19" t="str">
        <f t="shared" si="36"/>
        <v>Asia Pacific2003Q1</v>
      </c>
      <c r="N468" s="19" t="str">
        <f t="shared" si="39"/>
        <v>Amir Kutra2003Q1</v>
      </c>
      <c r="O468" s="20" t="str">
        <f t="shared" si="37"/>
        <v>Entera ERP2003Q1</v>
      </c>
    </row>
    <row r="469" spans="2:15" x14ac:dyDescent="0.25">
      <c r="B469" s="6" t="s">
        <v>61</v>
      </c>
      <c r="C469" s="7" t="s">
        <v>35</v>
      </c>
      <c r="D469" s="7" t="s">
        <v>11</v>
      </c>
      <c r="E469" s="7" t="s">
        <v>29</v>
      </c>
      <c r="F469" s="7">
        <v>500</v>
      </c>
      <c r="G469" s="7">
        <v>146</v>
      </c>
      <c r="H469" s="7" t="s">
        <v>27</v>
      </c>
      <c r="I469" s="7">
        <v>2008</v>
      </c>
      <c r="J469" s="8" t="s">
        <v>14</v>
      </c>
      <c r="K469" s="15" t="str">
        <f t="shared" si="38"/>
        <v>2008Q2</v>
      </c>
      <c r="L469" s="16" t="str">
        <f t="shared" si="35"/>
        <v>Healthcare2008Q2</v>
      </c>
      <c r="M469" s="16" t="str">
        <f t="shared" si="36"/>
        <v>Europe2008Q2</v>
      </c>
      <c r="N469" s="16" t="str">
        <f t="shared" si="39"/>
        <v>Heidi Weild2008Q2</v>
      </c>
      <c r="O469" s="17" t="str">
        <f t="shared" si="37"/>
        <v>Entera PORTAL2008Q2</v>
      </c>
    </row>
    <row r="470" spans="2:15" x14ac:dyDescent="0.25">
      <c r="B470" s="9" t="s">
        <v>62</v>
      </c>
      <c r="C470" s="10" t="s">
        <v>25</v>
      </c>
      <c r="D470" s="10" t="s">
        <v>22</v>
      </c>
      <c r="E470" s="10" t="s">
        <v>12</v>
      </c>
      <c r="F470" s="10">
        <v>450</v>
      </c>
      <c r="G470" s="10">
        <v>336</v>
      </c>
      <c r="H470" s="10" t="s">
        <v>18</v>
      </c>
      <c r="I470" s="10">
        <v>2004</v>
      </c>
      <c r="J470" s="11" t="s">
        <v>23</v>
      </c>
      <c r="K470" s="18" t="str">
        <f t="shared" si="38"/>
        <v>2004Q3</v>
      </c>
      <c r="L470" s="19" t="str">
        <f t="shared" si="35"/>
        <v>Finance2004Q3</v>
      </c>
      <c r="M470" s="19" t="str">
        <f t="shared" si="36"/>
        <v>Asia Pacific2004Q3</v>
      </c>
      <c r="N470" s="19" t="str">
        <f t="shared" si="39"/>
        <v>Amir Kutra2004Q3</v>
      </c>
      <c r="O470" s="20" t="str">
        <f t="shared" si="37"/>
        <v>Entera DB2004Q3</v>
      </c>
    </row>
    <row r="471" spans="2:15" x14ac:dyDescent="0.25">
      <c r="B471" s="6" t="s">
        <v>42</v>
      </c>
      <c r="C471" s="7" t="s">
        <v>43</v>
      </c>
      <c r="D471" s="7" t="s">
        <v>11</v>
      </c>
      <c r="E471" s="7" t="s">
        <v>26</v>
      </c>
      <c r="F471" s="7">
        <v>100</v>
      </c>
      <c r="G471" s="7">
        <v>394</v>
      </c>
      <c r="H471" s="7" t="s">
        <v>27</v>
      </c>
      <c r="I471" s="7">
        <v>2004</v>
      </c>
      <c r="J471" s="8" t="s">
        <v>14</v>
      </c>
      <c r="K471" s="15" t="str">
        <f t="shared" si="38"/>
        <v>2004Q2</v>
      </c>
      <c r="L471" s="16" t="str">
        <f t="shared" si="35"/>
        <v>Materials2004Q2</v>
      </c>
      <c r="M471" s="16" t="str">
        <f t="shared" si="36"/>
        <v>Europe2004Q2</v>
      </c>
      <c r="N471" s="16" t="str">
        <f t="shared" si="39"/>
        <v>Heidi Weild2004Q2</v>
      </c>
      <c r="O471" s="17" t="str">
        <f t="shared" si="37"/>
        <v>Entera ERP2004Q2</v>
      </c>
    </row>
    <row r="472" spans="2:15" x14ac:dyDescent="0.25">
      <c r="B472" s="9" t="s">
        <v>48</v>
      </c>
      <c r="C472" s="10" t="s">
        <v>10</v>
      </c>
      <c r="D472" s="10" t="s">
        <v>16</v>
      </c>
      <c r="E472" s="10" t="s">
        <v>29</v>
      </c>
      <c r="F472" s="10">
        <v>300</v>
      </c>
      <c r="G472" s="10">
        <v>623</v>
      </c>
      <c r="H472" s="10" t="s">
        <v>18</v>
      </c>
      <c r="I472" s="10">
        <v>2008</v>
      </c>
      <c r="J472" s="11" t="s">
        <v>19</v>
      </c>
      <c r="K472" s="18" t="str">
        <f t="shared" si="38"/>
        <v>2008Q3</v>
      </c>
      <c r="L472" s="19" t="str">
        <f t="shared" si="35"/>
        <v>Consumer Goods2008Q3</v>
      </c>
      <c r="M472" s="19" t="str">
        <f t="shared" si="36"/>
        <v>North America2008Q3</v>
      </c>
      <c r="N472" s="19" t="str">
        <f t="shared" si="39"/>
        <v>Paul Smith2008Q3</v>
      </c>
      <c r="O472" s="20" t="str">
        <f t="shared" si="37"/>
        <v>Entera PORTAL2008Q3</v>
      </c>
    </row>
    <row r="473" spans="2:15" x14ac:dyDescent="0.25">
      <c r="B473" s="6" t="s">
        <v>31</v>
      </c>
      <c r="C473" s="7" t="s">
        <v>32</v>
      </c>
      <c r="D473" s="7" t="s">
        <v>16</v>
      </c>
      <c r="E473" s="7" t="s">
        <v>29</v>
      </c>
      <c r="F473" s="7">
        <v>650</v>
      </c>
      <c r="G473" s="7">
        <v>285</v>
      </c>
      <c r="H473" s="7" t="s">
        <v>13</v>
      </c>
      <c r="I473" s="7">
        <v>2006</v>
      </c>
      <c r="J473" s="8" t="s">
        <v>19</v>
      </c>
      <c r="K473" s="15" t="str">
        <f t="shared" si="38"/>
        <v>2006Q4</v>
      </c>
      <c r="L473" s="16" t="str">
        <f t="shared" si="35"/>
        <v>Technology2006Q4</v>
      </c>
      <c r="M473" s="16" t="str">
        <f t="shared" si="36"/>
        <v>North America2006Q4</v>
      </c>
      <c r="N473" s="16" t="str">
        <f t="shared" si="39"/>
        <v>Paul Smith2006Q4</v>
      </c>
      <c r="O473" s="17" t="str">
        <f t="shared" si="37"/>
        <v>Entera PORTAL2006Q4</v>
      </c>
    </row>
    <row r="474" spans="2:15" x14ac:dyDescent="0.25">
      <c r="B474" s="9" t="s">
        <v>9</v>
      </c>
      <c r="C474" s="10" t="s">
        <v>10</v>
      </c>
      <c r="D474" s="10" t="s">
        <v>11</v>
      </c>
      <c r="E474" s="10" t="s">
        <v>12</v>
      </c>
      <c r="F474" s="10">
        <v>250</v>
      </c>
      <c r="G474" s="10">
        <v>775</v>
      </c>
      <c r="H474" s="10" t="s">
        <v>30</v>
      </c>
      <c r="I474" s="10">
        <v>2006</v>
      </c>
      <c r="J474" s="11" t="s">
        <v>14</v>
      </c>
      <c r="K474" s="18" t="str">
        <f t="shared" si="38"/>
        <v>2006Q1</v>
      </c>
      <c r="L474" s="19" t="str">
        <f t="shared" si="35"/>
        <v>Consumer Goods2006Q1</v>
      </c>
      <c r="M474" s="19" t="str">
        <f t="shared" si="36"/>
        <v>Europe2006Q1</v>
      </c>
      <c r="N474" s="19" t="str">
        <f t="shared" si="39"/>
        <v>Heidi Weild2006Q1</v>
      </c>
      <c r="O474" s="20" t="str">
        <f t="shared" si="37"/>
        <v>Entera DB2006Q1</v>
      </c>
    </row>
    <row r="475" spans="2:15" x14ac:dyDescent="0.25">
      <c r="B475" s="6" t="s">
        <v>37</v>
      </c>
      <c r="C475" s="7" t="s">
        <v>38</v>
      </c>
      <c r="D475" s="7" t="s">
        <v>39</v>
      </c>
      <c r="E475" s="7" t="s">
        <v>54</v>
      </c>
      <c r="F475" s="7">
        <v>700</v>
      </c>
      <c r="G475" s="7">
        <v>799</v>
      </c>
      <c r="H475" s="7" t="s">
        <v>30</v>
      </c>
      <c r="I475" s="7">
        <v>2003</v>
      </c>
      <c r="J475" s="8" t="s">
        <v>40</v>
      </c>
      <c r="K475" s="15" t="str">
        <f t="shared" si="38"/>
        <v>2003Q1</v>
      </c>
      <c r="L475" s="16" t="str">
        <f t="shared" si="35"/>
        <v>Utilities2003Q1</v>
      </c>
      <c r="M475" s="16" t="str">
        <f t="shared" si="36"/>
        <v>Latin America2003Q1</v>
      </c>
      <c r="N475" s="16" t="str">
        <f t="shared" si="39"/>
        <v>Joe Hernandez2003Q1</v>
      </c>
      <c r="O475" s="17" t="str">
        <f t="shared" si="37"/>
        <v>Entera CRM2003Q1</v>
      </c>
    </row>
    <row r="476" spans="2:15" x14ac:dyDescent="0.25">
      <c r="B476" s="9" t="s">
        <v>33</v>
      </c>
      <c r="C476" s="10" t="s">
        <v>10</v>
      </c>
      <c r="D476" s="10" t="s">
        <v>11</v>
      </c>
      <c r="E476" s="10" t="s">
        <v>17</v>
      </c>
      <c r="F476" s="10">
        <v>200</v>
      </c>
      <c r="G476" s="10">
        <v>889</v>
      </c>
      <c r="H476" s="10" t="s">
        <v>27</v>
      </c>
      <c r="I476" s="10">
        <v>2003</v>
      </c>
      <c r="J476" s="11" t="s">
        <v>14</v>
      </c>
      <c r="K476" s="18" t="str">
        <f t="shared" si="38"/>
        <v>2003Q2</v>
      </c>
      <c r="L476" s="19" t="str">
        <f t="shared" si="35"/>
        <v>Consumer Goods2003Q2</v>
      </c>
      <c r="M476" s="19" t="str">
        <f t="shared" si="36"/>
        <v>Europe2003Q2</v>
      </c>
      <c r="N476" s="19" t="str">
        <f t="shared" si="39"/>
        <v>Heidi Weild2003Q2</v>
      </c>
      <c r="O476" s="20" t="str">
        <f t="shared" si="37"/>
        <v>Entera BPA2003Q2</v>
      </c>
    </row>
    <row r="477" spans="2:15" x14ac:dyDescent="0.25">
      <c r="B477" s="6" t="s">
        <v>58</v>
      </c>
      <c r="C477" s="7" t="s">
        <v>21</v>
      </c>
      <c r="D477" s="7" t="s">
        <v>16</v>
      </c>
      <c r="E477" s="7" t="s">
        <v>29</v>
      </c>
      <c r="F477" s="7">
        <v>600</v>
      </c>
      <c r="G477" s="7">
        <v>961</v>
      </c>
      <c r="H477" s="7" t="s">
        <v>30</v>
      </c>
      <c r="I477" s="7">
        <v>2005</v>
      </c>
      <c r="J477" s="8" t="s">
        <v>19</v>
      </c>
      <c r="K477" s="15" t="str">
        <f t="shared" si="38"/>
        <v>2005Q1</v>
      </c>
      <c r="L477" s="16" t="str">
        <f t="shared" si="35"/>
        <v>Services2005Q1</v>
      </c>
      <c r="M477" s="16" t="str">
        <f t="shared" si="36"/>
        <v>North America2005Q1</v>
      </c>
      <c r="N477" s="16" t="str">
        <f t="shared" si="39"/>
        <v>Paul Smith2005Q1</v>
      </c>
      <c r="O477" s="17" t="str">
        <f t="shared" si="37"/>
        <v>Entera PORTAL2005Q1</v>
      </c>
    </row>
    <row r="478" spans="2:15" x14ac:dyDescent="0.25">
      <c r="B478" s="9" t="s">
        <v>50</v>
      </c>
      <c r="C478" s="10" t="s">
        <v>21</v>
      </c>
      <c r="D478" s="10" t="s">
        <v>16</v>
      </c>
      <c r="E478" s="10" t="s">
        <v>54</v>
      </c>
      <c r="F478" s="10">
        <v>550</v>
      </c>
      <c r="G478" s="10">
        <v>67</v>
      </c>
      <c r="H478" s="10" t="s">
        <v>18</v>
      </c>
      <c r="I478" s="10">
        <v>2006</v>
      </c>
      <c r="J478" s="11" t="s">
        <v>19</v>
      </c>
      <c r="K478" s="18" t="str">
        <f t="shared" si="38"/>
        <v>2006Q3</v>
      </c>
      <c r="L478" s="19" t="str">
        <f t="shared" si="35"/>
        <v>Services2006Q3</v>
      </c>
      <c r="M478" s="19" t="str">
        <f t="shared" si="36"/>
        <v>North America2006Q3</v>
      </c>
      <c r="N478" s="19" t="str">
        <f t="shared" si="39"/>
        <v>Paul Smith2006Q3</v>
      </c>
      <c r="O478" s="20" t="str">
        <f t="shared" si="37"/>
        <v>Entera CRM2006Q3</v>
      </c>
    </row>
    <row r="479" spans="2:15" x14ac:dyDescent="0.25">
      <c r="B479" s="6" t="s">
        <v>63</v>
      </c>
      <c r="C479" s="7" t="s">
        <v>25</v>
      </c>
      <c r="D479" s="7" t="s">
        <v>16</v>
      </c>
      <c r="E479" s="7" t="s">
        <v>54</v>
      </c>
      <c r="F479" s="7">
        <v>350</v>
      </c>
      <c r="G479" s="7">
        <v>216</v>
      </c>
      <c r="H479" s="7" t="s">
        <v>27</v>
      </c>
      <c r="I479" s="7">
        <v>2005</v>
      </c>
      <c r="J479" s="8" t="s">
        <v>19</v>
      </c>
      <c r="K479" s="15" t="str">
        <f t="shared" si="38"/>
        <v>2005Q2</v>
      </c>
      <c r="L479" s="16" t="str">
        <f t="shared" si="35"/>
        <v>Finance2005Q2</v>
      </c>
      <c r="M479" s="16" t="str">
        <f t="shared" si="36"/>
        <v>North America2005Q2</v>
      </c>
      <c r="N479" s="16" t="str">
        <f t="shared" si="39"/>
        <v>Paul Smith2005Q2</v>
      </c>
      <c r="O479" s="17" t="str">
        <f t="shared" si="37"/>
        <v>Entera CRM2005Q2</v>
      </c>
    </row>
    <row r="480" spans="2:15" x14ac:dyDescent="0.25">
      <c r="B480" s="9" t="s">
        <v>47</v>
      </c>
      <c r="C480" s="10" t="s">
        <v>43</v>
      </c>
      <c r="D480" s="10" t="s">
        <v>39</v>
      </c>
      <c r="E480" s="10" t="s">
        <v>17</v>
      </c>
      <c r="F480" s="10">
        <v>100</v>
      </c>
      <c r="G480" s="10">
        <v>773</v>
      </c>
      <c r="H480" s="10" t="s">
        <v>30</v>
      </c>
      <c r="I480" s="10">
        <v>2003</v>
      </c>
      <c r="J480" s="11" t="s">
        <v>40</v>
      </c>
      <c r="K480" s="18" t="str">
        <f t="shared" si="38"/>
        <v>2003Q1</v>
      </c>
      <c r="L480" s="19" t="str">
        <f t="shared" si="35"/>
        <v>Materials2003Q1</v>
      </c>
      <c r="M480" s="19" t="str">
        <f t="shared" si="36"/>
        <v>Latin America2003Q1</v>
      </c>
      <c r="N480" s="19" t="str">
        <f t="shared" si="39"/>
        <v>Joe Hernandez2003Q1</v>
      </c>
      <c r="O480" s="20" t="str">
        <f t="shared" si="37"/>
        <v>Entera BPA2003Q1</v>
      </c>
    </row>
    <row r="481" spans="2:15" x14ac:dyDescent="0.25">
      <c r="B481" s="6" t="s">
        <v>51</v>
      </c>
      <c r="C481" s="7" t="s">
        <v>25</v>
      </c>
      <c r="D481" s="7" t="s">
        <v>11</v>
      </c>
      <c r="E481" s="7" t="s">
        <v>12</v>
      </c>
      <c r="F481" s="7">
        <v>400</v>
      </c>
      <c r="G481" s="7">
        <v>406</v>
      </c>
      <c r="H481" s="7" t="s">
        <v>18</v>
      </c>
      <c r="I481" s="7">
        <v>2006</v>
      </c>
      <c r="J481" s="8" t="s">
        <v>14</v>
      </c>
      <c r="K481" s="15" t="str">
        <f t="shared" si="38"/>
        <v>2006Q3</v>
      </c>
      <c r="L481" s="16" t="str">
        <f t="shared" si="35"/>
        <v>Finance2006Q3</v>
      </c>
      <c r="M481" s="16" t="str">
        <f t="shared" si="36"/>
        <v>Europe2006Q3</v>
      </c>
      <c r="N481" s="16" t="str">
        <f t="shared" si="39"/>
        <v>Heidi Weild2006Q3</v>
      </c>
      <c r="O481" s="17" t="str">
        <f t="shared" si="37"/>
        <v>Entera DB2006Q3</v>
      </c>
    </row>
    <row r="482" spans="2:15" x14ac:dyDescent="0.25">
      <c r="B482" s="9" t="s">
        <v>67</v>
      </c>
      <c r="C482" s="10" t="s">
        <v>25</v>
      </c>
      <c r="D482" s="10" t="s">
        <v>11</v>
      </c>
      <c r="E482" s="10" t="s">
        <v>12</v>
      </c>
      <c r="F482" s="10">
        <v>350</v>
      </c>
      <c r="G482" s="10">
        <v>502</v>
      </c>
      <c r="H482" s="10" t="s">
        <v>18</v>
      </c>
      <c r="I482" s="10">
        <v>2004</v>
      </c>
      <c r="J482" s="11" t="s">
        <v>14</v>
      </c>
      <c r="K482" s="18" t="str">
        <f t="shared" si="38"/>
        <v>2004Q3</v>
      </c>
      <c r="L482" s="19" t="str">
        <f t="shared" si="35"/>
        <v>Finance2004Q3</v>
      </c>
      <c r="M482" s="19" t="str">
        <f t="shared" si="36"/>
        <v>Europe2004Q3</v>
      </c>
      <c r="N482" s="19" t="str">
        <f t="shared" si="39"/>
        <v>Heidi Weild2004Q3</v>
      </c>
      <c r="O482" s="20" t="str">
        <f t="shared" si="37"/>
        <v>Entera DB2004Q3</v>
      </c>
    </row>
    <row r="483" spans="2:15" x14ac:dyDescent="0.25">
      <c r="B483" s="6" t="s">
        <v>59</v>
      </c>
      <c r="C483" s="7" t="s">
        <v>25</v>
      </c>
      <c r="D483" s="7" t="s">
        <v>16</v>
      </c>
      <c r="E483" s="7" t="s">
        <v>26</v>
      </c>
      <c r="F483" s="7">
        <v>300</v>
      </c>
      <c r="G483" s="7">
        <v>876</v>
      </c>
      <c r="H483" s="7" t="s">
        <v>30</v>
      </c>
      <c r="I483" s="7">
        <v>2004</v>
      </c>
      <c r="J483" s="8" t="s">
        <v>19</v>
      </c>
      <c r="K483" s="15" t="str">
        <f t="shared" si="38"/>
        <v>2004Q1</v>
      </c>
      <c r="L483" s="16" t="str">
        <f t="shared" si="35"/>
        <v>Finance2004Q1</v>
      </c>
      <c r="M483" s="16" t="str">
        <f t="shared" si="36"/>
        <v>North America2004Q1</v>
      </c>
      <c r="N483" s="16" t="str">
        <f t="shared" si="39"/>
        <v>Paul Smith2004Q1</v>
      </c>
      <c r="O483" s="17" t="str">
        <f t="shared" si="37"/>
        <v>Entera ERP2004Q1</v>
      </c>
    </row>
    <row r="484" spans="2:15" x14ac:dyDescent="0.25">
      <c r="B484" s="9" t="s">
        <v>47</v>
      </c>
      <c r="C484" s="10" t="s">
        <v>43</v>
      </c>
      <c r="D484" s="10" t="s">
        <v>39</v>
      </c>
      <c r="E484" s="10" t="s">
        <v>54</v>
      </c>
      <c r="F484" s="10">
        <v>100</v>
      </c>
      <c r="G484" s="10">
        <v>945</v>
      </c>
      <c r="H484" s="10" t="s">
        <v>13</v>
      </c>
      <c r="I484" s="10">
        <v>2008</v>
      </c>
      <c r="J484" s="11" t="s">
        <v>40</v>
      </c>
      <c r="K484" s="18" t="str">
        <f t="shared" si="38"/>
        <v>2008Q4</v>
      </c>
      <c r="L484" s="19" t="str">
        <f t="shared" si="35"/>
        <v>Materials2008Q4</v>
      </c>
      <c r="M484" s="19" t="str">
        <f t="shared" si="36"/>
        <v>Latin America2008Q4</v>
      </c>
      <c r="N484" s="19" t="str">
        <f t="shared" si="39"/>
        <v>Joe Hernandez2008Q4</v>
      </c>
      <c r="O484" s="20" t="str">
        <f t="shared" si="37"/>
        <v>Entera CRM2008Q4</v>
      </c>
    </row>
    <row r="485" spans="2:15" x14ac:dyDescent="0.25">
      <c r="B485" s="6" t="s">
        <v>47</v>
      </c>
      <c r="C485" s="7" t="s">
        <v>43</v>
      </c>
      <c r="D485" s="7" t="s">
        <v>39</v>
      </c>
      <c r="E485" s="7" t="s">
        <v>54</v>
      </c>
      <c r="F485" s="7">
        <v>100</v>
      </c>
      <c r="G485" s="7">
        <v>509</v>
      </c>
      <c r="H485" s="7" t="s">
        <v>18</v>
      </c>
      <c r="I485" s="7">
        <v>2007</v>
      </c>
      <c r="J485" s="8" t="s">
        <v>40</v>
      </c>
      <c r="K485" s="15" t="str">
        <f t="shared" si="38"/>
        <v>2007Q3</v>
      </c>
      <c r="L485" s="16" t="str">
        <f t="shared" si="35"/>
        <v>Materials2007Q3</v>
      </c>
      <c r="M485" s="16" t="str">
        <f t="shared" si="36"/>
        <v>Latin America2007Q3</v>
      </c>
      <c r="N485" s="16" t="str">
        <f t="shared" si="39"/>
        <v>Joe Hernandez2007Q3</v>
      </c>
      <c r="O485" s="17" t="str">
        <f t="shared" si="37"/>
        <v>Entera CRM2007Q3</v>
      </c>
    </row>
    <row r="486" spans="2:15" x14ac:dyDescent="0.25">
      <c r="B486" s="9" t="s">
        <v>28</v>
      </c>
      <c r="C486" s="10" t="s">
        <v>21</v>
      </c>
      <c r="D486" s="10" t="s">
        <v>16</v>
      </c>
      <c r="E486" s="10" t="s">
        <v>26</v>
      </c>
      <c r="F486" s="10">
        <v>550</v>
      </c>
      <c r="G486" s="10">
        <v>100</v>
      </c>
      <c r="H486" s="10" t="s">
        <v>27</v>
      </c>
      <c r="I486" s="10">
        <v>2004</v>
      </c>
      <c r="J486" s="11" t="s">
        <v>19</v>
      </c>
      <c r="K486" s="18" t="str">
        <f t="shared" si="38"/>
        <v>2004Q2</v>
      </c>
      <c r="L486" s="19" t="str">
        <f t="shared" si="35"/>
        <v>Services2004Q2</v>
      </c>
      <c r="M486" s="19" t="str">
        <f t="shared" si="36"/>
        <v>North America2004Q2</v>
      </c>
      <c r="N486" s="19" t="str">
        <f t="shared" si="39"/>
        <v>Paul Smith2004Q2</v>
      </c>
      <c r="O486" s="20" t="str">
        <f t="shared" si="37"/>
        <v>Entera ERP2004Q2</v>
      </c>
    </row>
    <row r="487" spans="2:15" x14ac:dyDescent="0.25">
      <c r="B487" s="6" t="s">
        <v>56</v>
      </c>
      <c r="C487" s="7" t="s">
        <v>57</v>
      </c>
      <c r="D487" s="7" t="s">
        <v>22</v>
      </c>
      <c r="E487" s="7" t="s">
        <v>26</v>
      </c>
      <c r="F487" s="7">
        <v>550</v>
      </c>
      <c r="G487" s="7">
        <v>302</v>
      </c>
      <c r="H487" s="7" t="s">
        <v>27</v>
      </c>
      <c r="I487" s="7">
        <v>2006</v>
      </c>
      <c r="J487" s="8" t="s">
        <v>23</v>
      </c>
      <c r="K487" s="15" t="str">
        <f t="shared" si="38"/>
        <v>2006Q2</v>
      </c>
      <c r="L487" s="16" t="str">
        <f t="shared" si="35"/>
        <v>Industrial Goods2006Q2</v>
      </c>
      <c r="M487" s="16" t="str">
        <f t="shared" si="36"/>
        <v>Asia Pacific2006Q2</v>
      </c>
      <c r="N487" s="16" t="str">
        <f t="shared" si="39"/>
        <v>Amir Kutra2006Q2</v>
      </c>
      <c r="O487" s="17" t="str">
        <f t="shared" si="37"/>
        <v>Entera ERP2006Q2</v>
      </c>
    </row>
    <row r="488" spans="2:15" x14ac:dyDescent="0.25">
      <c r="B488" s="9" t="s">
        <v>28</v>
      </c>
      <c r="C488" s="10" t="s">
        <v>21</v>
      </c>
      <c r="D488" s="10" t="s">
        <v>16</v>
      </c>
      <c r="E488" s="10" t="s">
        <v>26</v>
      </c>
      <c r="F488" s="10">
        <v>550</v>
      </c>
      <c r="G488" s="10">
        <v>909</v>
      </c>
      <c r="H488" s="10" t="s">
        <v>18</v>
      </c>
      <c r="I488" s="10">
        <v>2004</v>
      </c>
      <c r="J488" s="11" t="s">
        <v>19</v>
      </c>
      <c r="K488" s="18" t="str">
        <f t="shared" si="38"/>
        <v>2004Q3</v>
      </c>
      <c r="L488" s="19" t="str">
        <f t="shared" si="35"/>
        <v>Services2004Q3</v>
      </c>
      <c r="M488" s="19" t="str">
        <f t="shared" si="36"/>
        <v>North America2004Q3</v>
      </c>
      <c r="N488" s="19" t="str">
        <f t="shared" si="39"/>
        <v>Paul Smith2004Q3</v>
      </c>
      <c r="O488" s="20" t="str">
        <f t="shared" si="37"/>
        <v>Entera ERP2004Q3</v>
      </c>
    </row>
    <row r="489" spans="2:15" x14ac:dyDescent="0.25">
      <c r="B489" s="6" t="s">
        <v>24</v>
      </c>
      <c r="C489" s="7" t="s">
        <v>25</v>
      </c>
      <c r="D489" s="7" t="s">
        <v>16</v>
      </c>
      <c r="E489" s="7" t="s">
        <v>17</v>
      </c>
      <c r="F489" s="7">
        <v>400</v>
      </c>
      <c r="G489" s="7">
        <v>155</v>
      </c>
      <c r="H489" s="7" t="s">
        <v>27</v>
      </c>
      <c r="I489" s="7">
        <v>2006</v>
      </c>
      <c r="J489" s="8" t="s">
        <v>19</v>
      </c>
      <c r="K489" s="15" t="str">
        <f t="shared" si="38"/>
        <v>2006Q2</v>
      </c>
      <c r="L489" s="16" t="str">
        <f t="shared" si="35"/>
        <v>Finance2006Q2</v>
      </c>
      <c r="M489" s="16" t="str">
        <f t="shared" si="36"/>
        <v>North America2006Q2</v>
      </c>
      <c r="N489" s="16" t="str">
        <f t="shared" si="39"/>
        <v>Paul Smith2006Q2</v>
      </c>
      <c r="O489" s="17" t="str">
        <f t="shared" si="37"/>
        <v>Entera BPA2006Q2</v>
      </c>
    </row>
    <row r="490" spans="2:15" x14ac:dyDescent="0.25">
      <c r="B490" s="9" t="s">
        <v>63</v>
      </c>
      <c r="C490" s="10" t="s">
        <v>25</v>
      </c>
      <c r="D490" s="10" t="s">
        <v>16</v>
      </c>
      <c r="E490" s="10" t="s">
        <v>54</v>
      </c>
      <c r="F490" s="10">
        <v>350</v>
      </c>
      <c r="G490" s="10">
        <v>226</v>
      </c>
      <c r="H490" s="10" t="s">
        <v>27</v>
      </c>
      <c r="I490" s="10">
        <v>2005</v>
      </c>
      <c r="J490" s="11" t="s">
        <v>19</v>
      </c>
      <c r="K490" s="18" t="str">
        <f t="shared" si="38"/>
        <v>2005Q2</v>
      </c>
      <c r="L490" s="19" t="str">
        <f t="shared" si="35"/>
        <v>Finance2005Q2</v>
      </c>
      <c r="M490" s="19" t="str">
        <f t="shared" si="36"/>
        <v>North America2005Q2</v>
      </c>
      <c r="N490" s="19" t="str">
        <f t="shared" si="39"/>
        <v>Paul Smith2005Q2</v>
      </c>
      <c r="O490" s="20" t="str">
        <f t="shared" si="37"/>
        <v>Entera CRM2005Q2</v>
      </c>
    </row>
    <row r="491" spans="2:15" x14ac:dyDescent="0.25">
      <c r="B491" s="6" t="s">
        <v>44</v>
      </c>
      <c r="C491" s="7" t="s">
        <v>43</v>
      </c>
      <c r="D491" s="7" t="s">
        <v>45</v>
      </c>
      <c r="E491" s="7" t="s">
        <v>12</v>
      </c>
      <c r="F491" s="7">
        <v>150</v>
      </c>
      <c r="G491" s="7">
        <v>528</v>
      </c>
      <c r="H491" s="7" t="s">
        <v>13</v>
      </c>
      <c r="I491" s="7">
        <v>2006</v>
      </c>
      <c r="J491" s="8" t="s">
        <v>46</v>
      </c>
      <c r="K491" s="15" t="str">
        <f t="shared" si="38"/>
        <v>2006Q4</v>
      </c>
      <c r="L491" s="16" t="str">
        <f t="shared" si="35"/>
        <v>Materials2006Q4</v>
      </c>
      <c r="M491" s="16" t="str">
        <f t="shared" si="36"/>
        <v>Middle East2006Q4</v>
      </c>
      <c r="N491" s="16" t="str">
        <f t="shared" si="39"/>
        <v>Roberto Pallino2006Q4</v>
      </c>
      <c r="O491" s="17" t="str">
        <f t="shared" si="37"/>
        <v>Entera DB2006Q4</v>
      </c>
    </row>
    <row r="492" spans="2:15" x14ac:dyDescent="0.25">
      <c r="B492" s="9" t="s">
        <v>50</v>
      </c>
      <c r="C492" s="10" t="s">
        <v>21</v>
      </c>
      <c r="D492" s="10" t="s">
        <v>16</v>
      </c>
      <c r="E492" s="10" t="s">
        <v>12</v>
      </c>
      <c r="F492" s="10">
        <v>550</v>
      </c>
      <c r="G492" s="10">
        <v>401</v>
      </c>
      <c r="H492" s="10" t="s">
        <v>18</v>
      </c>
      <c r="I492" s="10">
        <v>2007</v>
      </c>
      <c r="J492" s="11" t="s">
        <v>19</v>
      </c>
      <c r="K492" s="18" t="str">
        <f t="shared" si="38"/>
        <v>2007Q3</v>
      </c>
      <c r="L492" s="19" t="str">
        <f t="shared" si="35"/>
        <v>Services2007Q3</v>
      </c>
      <c r="M492" s="19" t="str">
        <f t="shared" si="36"/>
        <v>North America2007Q3</v>
      </c>
      <c r="N492" s="19" t="str">
        <f t="shared" si="39"/>
        <v>Paul Smith2007Q3</v>
      </c>
      <c r="O492" s="20" t="str">
        <f t="shared" si="37"/>
        <v>Entera DB2007Q3</v>
      </c>
    </row>
    <row r="493" spans="2:15" x14ac:dyDescent="0.25">
      <c r="B493" s="6" t="s">
        <v>53</v>
      </c>
      <c r="C493" s="7" t="s">
        <v>32</v>
      </c>
      <c r="D493" s="7" t="s">
        <v>22</v>
      </c>
      <c r="E493" s="7" t="s">
        <v>54</v>
      </c>
      <c r="F493" s="7">
        <v>650</v>
      </c>
      <c r="G493" s="7">
        <v>969</v>
      </c>
      <c r="H493" s="7" t="s">
        <v>30</v>
      </c>
      <c r="I493" s="7">
        <v>2005</v>
      </c>
      <c r="J493" s="8" t="s">
        <v>23</v>
      </c>
      <c r="K493" s="15" t="str">
        <f t="shared" si="38"/>
        <v>2005Q1</v>
      </c>
      <c r="L493" s="16" t="str">
        <f t="shared" si="35"/>
        <v>Technology2005Q1</v>
      </c>
      <c r="M493" s="16" t="str">
        <f t="shared" si="36"/>
        <v>Asia Pacific2005Q1</v>
      </c>
      <c r="N493" s="16" t="str">
        <f t="shared" si="39"/>
        <v>Amir Kutra2005Q1</v>
      </c>
      <c r="O493" s="17" t="str">
        <f t="shared" si="37"/>
        <v>Entera CRM2005Q1</v>
      </c>
    </row>
    <row r="494" spans="2:15" x14ac:dyDescent="0.25">
      <c r="B494" s="9" t="s">
        <v>55</v>
      </c>
      <c r="C494" s="10" t="s">
        <v>38</v>
      </c>
      <c r="D494" s="10" t="s">
        <v>16</v>
      </c>
      <c r="E494" s="10" t="s">
        <v>26</v>
      </c>
      <c r="F494" s="10">
        <v>700</v>
      </c>
      <c r="G494" s="10">
        <v>714</v>
      </c>
      <c r="H494" s="10" t="s">
        <v>30</v>
      </c>
      <c r="I494" s="10">
        <v>2007</v>
      </c>
      <c r="J494" s="11" t="s">
        <v>19</v>
      </c>
      <c r="K494" s="18" t="str">
        <f t="shared" si="38"/>
        <v>2007Q1</v>
      </c>
      <c r="L494" s="19" t="str">
        <f t="shared" si="35"/>
        <v>Utilities2007Q1</v>
      </c>
      <c r="M494" s="19" t="str">
        <f t="shared" si="36"/>
        <v>North America2007Q1</v>
      </c>
      <c r="N494" s="19" t="str">
        <f t="shared" si="39"/>
        <v>Paul Smith2007Q1</v>
      </c>
      <c r="O494" s="20" t="str">
        <f t="shared" si="37"/>
        <v>Entera ERP2007Q1</v>
      </c>
    </row>
    <row r="495" spans="2:15" x14ac:dyDescent="0.25">
      <c r="B495" s="6" t="s">
        <v>55</v>
      </c>
      <c r="C495" s="7" t="s">
        <v>38</v>
      </c>
      <c r="D495" s="7" t="s">
        <v>16</v>
      </c>
      <c r="E495" s="7" t="s">
        <v>26</v>
      </c>
      <c r="F495" s="7">
        <v>700</v>
      </c>
      <c r="G495" s="7">
        <v>193</v>
      </c>
      <c r="H495" s="7" t="s">
        <v>27</v>
      </c>
      <c r="I495" s="7">
        <v>2003</v>
      </c>
      <c r="J495" s="8" t="s">
        <v>19</v>
      </c>
      <c r="K495" s="15" t="str">
        <f t="shared" si="38"/>
        <v>2003Q2</v>
      </c>
      <c r="L495" s="16" t="str">
        <f t="shared" si="35"/>
        <v>Utilities2003Q2</v>
      </c>
      <c r="M495" s="16" t="str">
        <f t="shared" si="36"/>
        <v>North America2003Q2</v>
      </c>
      <c r="N495" s="16" t="str">
        <f t="shared" si="39"/>
        <v>Paul Smith2003Q2</v>
      </c>
      <c r="O495" s="17" t="str">
        <f t="shared" si="37"/>
        <v>Entera ERP2003Q2</v>
      </c>
    </row>
    <row r="496" spans="2:15" x14ac:dyDescent="0.25">
      <c r="B496" s="9" t="s">
        <v>31</v>
      </c>
      <c r="C496" s="10" t="s">
        <v>32</v>
      </c>
      <c r="D496" s="10" t="s">
        <v>16</v>
      </c>
      <c r="E496" s="10" t="s">
        <v>29</v>
      </c>
      <c r="F496" s="10">
        <v>650</v>
      </c>
      <c r="G496" s="10">
        <v>389</v>
      </c>
      <c r="H496" s="10" t="s">
        <v>13</v>
      </c>
      <c r="I496" s="10">
        <v>2003</v>
      </c>
      <c r="J496" s="11" t="s">
        <v>19</v>
      </c>
      <c r="K496" s="18" t="str">
        <f t="shared" si="38"/>
        <v>2003Q4</v>
      </c>
      <c r="L496" s="19" t="str">
        <f t="shared" si="35"/>
        <v>Technology2003Q4</v>
      </c>
      <c r="M496" s="19" t="str">
        <f t="shared" si="36"/>
        <v>North America2003Q4</v>
      </c>
      <c r="N496" s="19" t="str">
        <f t="shared" si="39"/>
        <v>Paul Smith2003Q4</v>
      </c>
      <c r="O496" s="20" t="str">
        <f t="shared" si="37"/>
        <v>Entera PORTAL2003Q4</v>
      </c>
    </row>
    <row r="497" spans="2:15" x14ac:dyDescent="0.25">
      <c r="B497" s="6" t="s">
        <v>55</v>
      </c>
      <c r="C497" s="7" t="s">
        <v>38</v>
      </c>
      <c r="D497" s="7" t="s">
        <v>16</v>
      </c>
      <c r="E497" s="7" t="s">
        <v>29</v>
      </c>
      <c r="F497" s="7">
        <v>700</v>
      </c>
      <c r="G497" s="7">
        <v>514</v>
      </c>
      <c r="H497" s="7" t="s">
        <v>13</v>
      </c>
      <c r="I497" s="7">
        <v>2006</v>
      </c>
      <c r="J497" s="8" t="s">
        <v>19</v>
      </c>
      <c r="K497" s="15" t="str">
        <f t="shared" si="38"/>
        <v>2006Q4</v>
      </c>
      <c r="L497" s="16" t="str">
        <f t="shared" si="35"/>
        <v>Utilities2006Q4</v>
      </c>
      <c r="M497" s="16" t="str">
        <f t="shared" si="36"/>
        <v>North America2006Q4</v>
      </c>
      <c r="N497" s="16" t="str">
        <f t="shared" si="39"/>
        <v>Paul Smith2006Q4</v>
      </c>
      <c r="O497" s="17" t="str">
        <f t="shared" si="37"/>
        <v>Entera PORTAL2006Q4</v>
      </c>
    </row>
    <row r="498" spans="2:15" x14ac:dyDescent="0.25">
      <c r="B498" s="9" t="s">
        <v>65</v>
      </c>
      <c r="C498" s="10" t="s">
        <v>10</v>
      </c>
      <c r="D498" s="10" t="s">
        <v>22</v>
      </c>
      <c r="E498" s="10" t="s">
        <v>29</v>
      </c>
      <c r="F498" s="10">
        <v>250</v>
      </c>
      <c r="G498" s="10">
        <v>881</v>
      </c>
      <c r="H498" s="10" t="s">
        <v>30</v>
      </c>
      <c r="I498" s="10">
        <v>2006</v>
      </c>
      <c r="J498" s="11" t="s">
        <v>23</v>
      </c>
      <c r="K498" s="18" t="str">
        <f t="shared" si="38"/>
        <v>2006Q1</v>
      </c>
      <c r="L498" s="19" t="str">
        <f t="shared" si="35"/>
        <v>Consumer Goods2006Q1</v>
      </c>
      <c r="M498" s="19" t="str">
        <f t="shared" si="36"/>
        <v>Asia Pacific2006Q1</v>
      </c>
      <c r="N498" s="19" t="str">
        <f t="shared" si="39"/>
        <v>Amir Kutra2006Q1</v>
      </c>
      <c r="O498" s="20" t="str">
        <f t="shared" si="37"/>
        <v>Entera PORTAL2006Q1</v>
      </c>
    </row>
    <row r="499" spans="2:15" x14ac:dyDescent="0.25">
      <c r="B499" s="6" t="s">
        <v>61</v>
      </c>
      <c r="C499" s="7" t="s">
        <v>35</v>
      </c>
      <c r="D499" s="7" t="s">
        <v>11</v>
      </c>
      <c r="E499" s="7" t="s">
        <v>17</v>
      </c>
      <c r="F499" s="7">
        <v>500</v>
      </c>
      <c r="G499" s="7">
        <v>228</v>
      </c>
      <c r="H499" s="7" t="s">
        <v>30</v>
      </c>
      <c r="I499" s="7">
        <v>2005</v>
      </c>
      <c r="J499" s="8" t="s">
        <v>14</v>
      </c>
      <c r="K499" s="15" t="str">
        <f t="shared" si="38"/>
        <v>2005Q1</v>
      </c>
      <c r="L499" s="16" t="str">
        <f t="shared" si="35"/>
        <v>Healthcare2005Q1</v>
      </c>
      <c r="M499" s="16" t="str">
        <f t="shared" si="36"/>
        <v>Europe2005Q1</v>
      </c>
      <c r="N499" s="16" t="str">
        <f t="shared" si="39"/>
        <v>Heidi Weild2005Q1</v>
      </c>
      <c r="O499" s="17" t="str">
        <f t="shared" si="37"/>
        <v>Entera BPA2005Q1</v>
      </c>
    </row>
    <row r="500" spans="2:15" x14ac:dyDescent="0.25">
      <c r="B500" s="9" t="s">
        <v>63</v>
      </c>
      <c r="C500" s="10" t="s">
        <v>25</v>
      </c>
      <c r="D500" s="10" t="s">
        <v>16</v>
      </c>
      <c r="E500" s="10" t="s">
        <v>12</v>
      </c>
      <c r="F500" s="10">
        <v>350</v>
      </c>
      <c r="G500" s="10">
        <v>826</v>
      </c>
      <c r="H500" s="10" t="s">
        <v>18</v>
      </c>
      <c r="I500" s="10">
        <v>2006</v>
      </c>
      <c r="J500" s="11" t="s">
        <v>19</v>
      </c>
      <c r="K500" s="18" t="str">
        <f t="shared" si="38"/>
        <v>2006Q3</v>
      </c>
      <c r="L500" s="19" t="str">
        <f t="shared" si="35"/>
        <v>Finance2006Q3</v>
      </c>
      <c r="M500" s="19" t="str">
        <f t="shared" si="36"/>
        <v>North America2006Q3</v>
      </c>
      <c r="N500" s="19" t="str">
        <f t="shared" si="39"/>
        <v>Paul Smith2006Q3</v>
      </c>
      <c r="O500" s="20" t="str">
        <f t="shared" si="37"/>
        <v>Entera DB2006Q3</v>
      </c>
    </row>
    <row r="501" spans="2:15" x14ac:dyDescent="0.25">
      <c r="B501" s="6" t="s">
        <v>28</v>
      </c>
      <c r="C501" s="7" t="s">
        <v>21</v>
      </c>
      <c r="D501" s="7" t="s">
        <v>16</v>
      </c>
      <c r="E501" s="7" t="s">
        <v>29</v>
      </c>
      <c r="F501" s="7">
        <v>550</v>
      </c>
      <c r="G501" s="7">
        <v>909</v>
      </c>
      <c r="H501" s="7" t="s">
        <v>18</v>
      </c>
      <c r="I501" s="7">
        <v>2003</v>
      </c>
      <c r="J501" s="8" t="s">
        <v>19</v>
      </c>
      <c r="K501" s="15" t="str">
        <f t="shared" si="38"/>
        <v>2003Q3</v>
      </c>
      <c r="L501" s="16" t="str">
        <f t="shared" si="35"/>
        <v>Services2003Q3</v>
      </c>
      <c r="M501" s="16" t="str">
        <f t="shared" si="36"/>
        <v>North America2003Q3</v>
      </c>
      <c r="N501" s="16" t="str">
        <f t="shared" si="39"/>
        <v>Paul Smith2003Q3</v>
      </c>
      <c r="O501" s="17" t="str">
        <f t="shared" si="37"/>
        <v>Entera PORTAL2003Q3</v>
      </c>
    </row>
    <row r="502" spans="2:15" x14ac:dyDescent="0.25">
      <c r="B502" s="9" t="s">
        <v>31</v>
      </c>
      <c r="C502" s="10" t="s">
        <v>32</v>
      </c>
      <c r="D502" s="10" t="s">
        <v>16</v>
      </c>
      <c r="E502" s="10" t="s">
        <v>12</v>
      </c>
      <c r="F502" s="10">
        <v>650</v>
      </c>
      <c r="G502" s="10">
        <v>819</v>
      </c>
      <c r="H502" s="10" t="s">
        <v>27</v>
      </c>
      <c r="I502" s="10">
        <v>2007</v>
      </c>
      <c r="J502" s="11" t="s">
        <v>19</v>
      </c>
      <c r="K502" s="18" t="str">
        <f t="shared" si="38"/>
        <v>2007Q2</v>
      </c>
      <c r="L502" s="19" t="str">
        <f t="shared" si="35"/>
        <v>Technology2007Q2</v>
      </c>
      <c r="M502" s="19" t="str">
        <f t="shared" si="36"/>
        <v>North America2007Q2</v>
      </c>
      <c r="N502" s="19" t="str">
        <f t="shared" si="39"/>
        <v>Paul Smith2007Q2</v>
      </c>
      <c r="O502" s="20" t="str">
        <f t="shared" si="37"/>
        <v>Entera DB2007Q2</v>
      </c>
    </row>
    <row r="503" spans="2:15" x14ac:dyDescent="0.25">
      <c r="B503" s="6" t="s">
        <v>49</v>
      </c>
      <c r="C503" s="7" t="s">
        <v>43</v>
      </c>
      <c r="D503" s="7" t="s">
        <v>16</v>
      </c>
      <c r="E503" s="7" t="s">
        <v>17</v>
      </c>
      <c r="F503" s="7">
        <v>100</v>
      </c>
      <c r="G503" s="7">
        <v>704</v>
      </c>
      <c r="H503" s="7" t="s">
        <v>13</v>
      </c>
      <c r="I503" s="7">
        <v>2006</v>
      </c>
      <c r="J503" s="8" t="s">
        <v>19</v>
      </c>
      <c r="K503" s="15" t="str">
        <f t="shared" si="38"/>
        <v>2006Q4</v>
      </c>
      <c r="L503" s="16" t="str">
        <f t="shared" si="35"/>
        <v>Materials2006Q4</v>
      </c>
      <c r="M503" s="16" t="str">
        <f t="shared" si="36"/>
        <v>North America2006Q4</v>
      </c>
      <c r="N503" s="16" t="str">
        <f t="shared" si="39"/>
        <v>Paul Smith2006Q4</v>
      </c>
      <c r="O503" s="17" t="str">
        <f t="shared" si="37"/>
        <v>Entera BPA2006Q4</v>
      </c>
    </row>
    <row r="504" spans="2:15" x14ac:dyDescent="0.25">
      <c r="B504" s="9" t="s">
        <v>55</v>
      </c>
      <c r="C504" s="10" t="s">
        <v>38</v>
      </c>
      <c r="D504" s="10" t="s">
        <v>16</v>
      </c>
      <c r="E504" s="10" t="s">
        <v>26</v>
      </c>
      <c r="F504" s="10">
        <v>700</v>
      </c>
      <c r="G504" s="10">
        <v>642</v>
      </c>
      <c r="H504" s="10" t="s">
        <v>27</v>
      </c>
      <c r="I504" s="10">
        <v>2007</v>
      </c>
      <c r="J504" s="11" t="s">
        <v>19</v>
      </c>
      <c r="K504" s="18" t="str">
        <f t="shared" si="38"/>
        <v>2007Q2</v>
      </c>
      <c r="L504" s="19" t="str">
        <f t="shared" si="35"/>
        <v>Utilities2007Q2</v>
      </c>
      <c r="M504" s="19" t="str">
        <f t="shared" si="36"/>
        <v>North America2007Q2</v>
      </c>
      <c r="N504" s="19" t="str">
        <f t="shared" si="39"/>
        <v>Paul Smith2007Q2</v>
      </c>
      <c r="O504" s="20" t="str">
        <f t="shared" si="37"/>
        <v>Entera ERP2007Q2</v>
      </c>
    </row>
    <row r="505" spans="2:15" ht="15.75" thickBot="1" x14ac:dyDescent="0.3">
      <c r="B505" s="12" t="s">
        <v>52</v>
      </c>
      <c r="C505" s="13" t="s">
        <v>35</v>
      </c>
      <c r="D505" s="13" t="s">
        <v>16</v>
      </c>
      <c r="E505" s="13" t="s">
        <v>17</v>
      </c>
      <c r="F505" s="13">
        <v>500</v>
      </c>
      <c r="G505" s="13">
        <v>423</v>
      </c>
      <c r="H505" s="13" t="s">
        <v>18</v>
      </c>
      <c r="I505" s="13">
        <v>2007</v>
      </c>
      <c r="J505" s="14" t="s">
        <v>19</v>
      </c>
      <c r="K505" s="21" t="str">
        <f t="shared" si="38"/>
        <v>2007Q3</v>
      </c>
      <c r="L505" s="22" t="str">
        <f t="shared" si="35"/>
        <v>Healthcare2007Q3</v>
      </c>
      <c r="M505" s="22" t="str">
        <f t="shared" si="36"/>
        <v>North America2007Q3</v>
      </c>
      <c r="N505" s="22" t="str">
        <f>J505&amp;K505</f>
        <v>Paul Smith2007Q3</v>
      </c>
      <c r="O505" s="23" t="str">
        <f t="shared" si="37"/>
        <v>Entera BPA2007Q3</v>
      </c>
    </row>
    <row r="506" spans="2:15" ht="15.75" thickTop="1" x14ac:dyDescent="0.25"/>
  </sheetData>
  <dataValidations count="5">
    <dataValidation type="list" allowBlank="1" showInputMessage="1" showErrorMessage="1" sqref="H3:H505">
      <formula1>List_Quarters</formula1>
    </dataValidation>
    <dataValidation type="list" allowBlank="1" showInputMessage="1" showErrorMessage="1" sqref="I3:I505">
      <formula1>List_Years</formula1>
    </dataValidation>
    <dataValidation type="list" allowBlank="1" showInputMessage="1" showErrorMessage="1" sqref="D3:D505">
      <formula1>List_Regions</formula1>
    </dataValidation>
    <dataValidation type="list" allowBlank="1" showInputMessage="1" showErrorMessage="1" sqref="E3:E505">
      <formula1>List_Products</formula1>
    </dataValidation>
    <dataValidation type="list" allowBlank="1" showInputMessage="1" showErrorMessage="1" sqref="J3:J505">
      <formula1>List_Salespersons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showGridLines="0" workbookViewId="0">
      <selection activeCell="J17" sqref="J17"/>
    </sheetView>
  </sheetViews>
  <sheetFormatPr defaultRowHeight="15" x14ac:dyDescent="0.25"/>
  <cols>
    <col min="1" max="2" width="4.7109375" customWidth="1"/>
    <col min="3" max="3" width="16.140625" bestFit="1" customWidth="1"/>
    <col min="4" max="4" width="9.42578125" customWidth="1"/>
    <col min="5" max="5" width="22.85546875" bestFit="1" customWidth="1"/>
    <col min="6" max="6" width="21.5703125" bestFit="1" customWidth="1"/>
    <col min="7" max="63" width="4.7109375" customWidth="1"/>
  </cols>
  <sheetData>
    <row r="1" spans="2:7" ht="15.75" thickTop="1" x14ac:dyDescent="0.25">
      <c r="B1" s="38"/>
      <c r="C1" s="39"/>
      <c r="D1" s="39"/>
      <c r="E1" s="39"/>
      <c r="F1" s="39"/>
      <c r="G1" s="40"/>
    </row>
    <row r="2" spans="2:7" x14ac:dyDescent="0.25">
      <c r="B2" s="41"/>
      <c r="C2" s="46" t="s">
        <v>76</v>
      </c>
      <c r="D2" s="47">
        <f>Selected_Year</f>
        <v>2007</v>
      </c>
      <c r="E2" s="47" t="str">
        <f>Selected_Quarter</f>
        <v>Q1</v>
      </c>
      <c r="F2" s="31"/>
      <c r="G2" s="42"/>
    </row>
    <row r="3" spans="2:7" x14ac:dyDescent="0.25">
      <c r="B3" s="41"/>
      <c r="C3" s="31"/>
      <c r="D3" s="31"/>
      <c r="E3" s="31"/>
      <c r="F3" s="31"/>
      <c r="G3" s="42"/>
    </row>
    <row r="4" spans="2:7" x14ac:dyDescent="0.25">
      <c r="B4" s="41"/>
      <c r="C4" s="46" t="s">
        <v>75</v>
      </c>
      <c r="D4" s="47"/>
      <c r="E4" s="46" t="s">
        <v>69</v>
      </c>
      <c r="F4" s="31"/>
      <c r="G4" s="42"/>
    </row>
    <row r="5" spans="2:7" x14ac:dyDescent="0.25">
      <c r="B5" s="41"/>
      <c r="C5" s="47" t="str">
        <f>IF(Lists!G4="","",Lists!G4)</f>
        <v>Materials</v>
      </c>
      <c r="D5" s="47">
        <f>DSUM(DB,Data!$G$2,E$4:E5)</f>
        <v>1988</v>
      </c>
      <c r="E5" s="47" t="str">
        <f>C5&amp;$D$2&amp;$E$2</f>
        <v>Materials2007Q1</v>
      </c>
      <c r="F5" s="31"/>
      <c r="G5" s="42"/>
    </row>
    <row r="6" spans="2:7" x14ac:dyDescent="0.25">
      <c r="B6" s="41"/>
      <c r="C6" s="47" t="str">
        <f>IF(Lists!G5="","",Lists!G5)</f>
        <v>Consumer Goods</v>
      </c>
      <c r="D6" s="47">
        <f>DSUM(DB,Data!$G$2,E$4:E6)-SUM(D$5:D5)</f>
        <v>3317</v>
      </c>
      <c r="E6" s="47" t="str">
        <f t="shared" ref="E6:E12" si="0">C6&amp;$D$2&amp;$E$2</f>
        <v>Consumer Goods2007Q1</v>
      </c>
      <c r="F6" s="31"/>
      <c r="G6" s="42"/>
    </row>
    <row r="7" spans="2:7" x14ac:dyDescent="0.25">
      <c r="B7" s="41"/>
      <c r="C7" s="47" t="str">
        <f>IF(Lists!G6="","",Lists!G6)</f>
        <v>Finance</v>
      </c>
      <c r="D7" s="47">
        <f>DSUM(DB,Data!$G$2,E$4:E7)-SUM(D$5:D6)</f>
        <v>1021</v>
      </c>
      <c r="E7" s="47" t="str">
        <f t="shared" si="0"/>
        <v>Finance2007Q1</v>
      </c>
      <c r="F7" s="31"/>
      <c r="G7" s="42"/>
    </row>
    <row r="8" spans="2:7" x14ac:dyDescent="0.25">
      <c r="B8" s="41"/>
      <c r="C8" s="47" t="str">
        <f>IF(Lists!G7="","",Lists!G7)</f>
        <v>Healthcare</v>
      </c>
      <c r="D8" s="47">
        <f>DSUM(DB,Data!$G$2,E$4:E8)-SUM(D$5:D7)</f>
        <v>1001</v>
      </c>
      <c r="E8" s="47" t="str">
        <f t="shared" si="0"/>
        <v>Healthcare2007Q1</v>
      </c>
      <c r="F8" s="31"/>
      <c r="G8" s="42"/>
    </row>
    <row r="9" spans="2:7" x14ac:dyDescent="0.25">
      <c r="B9" s="41"/>
      <c r="C9" s="47" t="str">
        <f>IF(Lists!G8="","",Lists!G8)</f>
        <v>Industrial Goods</v>
      </c>
      <c r="D9" s="47">
        <f>DSUM(DB,Data!$G$2,E$4:E9)-SUM(D$5:D8)</f>
        <v>0</v>
      </c>
      <c r="E9" s="47" t="str">
        <f t="shared" si="0"/>
        <v>Industrial Goods2007Q1</v>
      </c>
      <c r="F9" s="31"/>
      <c r="G9" s="42"/>
    </row>
    <row r="10" spans="2:7" x14ac:dyDescent="0.25">
      <c r="B10" s="41"/>
      <c r="C10" s="47" t="str">
        <f>IF(Lists!G9="","",Lists!G9)</f>
        <v>Services</v>
      </c>
      <c r="D10" s="47">
        <f>DSUM(DB,Data!$G$2,E$4:E10)-SUM(D$5:D9)</f>
        <v>2275</v>
      </c>
      <c r="E10" s="47" t="str">
        <f t="shared" si="0"/>
        <v>Services2007Q1</v>
      </c>
      <c r="F10" s="31"/>
      <c r="G10" s="42"/>
    </row>
    <row r="11" spans="2:7" x14ac:dyDescent="0.25">
      <c r="B11" s="41"/>
      <c r="C11" s="47" t="str">
        <f>IF(Lists!G10="","",Lists!G10)</f>
        <v>Technology</v>
      </c>
      <c r="D11" s="47">
        <f>DSUM(DB,Data!$G$2,E$4:E11)-SUM(D$5:D10)</f>
        <v>330</v>
      </c>
      <c r="E11" s="47" t="str">
        <f t="shared" si="0"/>
        <v>Technology2007Q1</v>
      </c>
      <c r="F11" s="31"/>
      <c r="G11" s="42"/>
    </row>
    <row r="12" spans="2:7" x14ac:dyDescent="0.25">
      <c r="B12" s="41"/>
      <c r="C12" s="47" t="str">
        <f>IF(Lists!G11="","",Lists!G11)</f>
        <v>Utilities</v>
      </c>
      <c r="D12" s="47">
        <f>DSUM(DB,Data!$G$2,E$4:E12)-SUM(D$5:D11)</f>
        <v>954</v>
      </c>
      <c r="E12" s="47" t="str">
        <f t="shared" si="0"/>
        <v>Utilities2007Q1</v>
      </c>
      <c r="F12" s="31"/>
      <c r="G12" s="42"/>
    </row>
    <row r="13" spans="2:7" x14ac:dyDescent="0.25">
      <c r="B13" s="41"/>
      <c r="C13" s="31"/>
      <c r="D13" s="31"/>
      <c r="E13" s="31"/>
      <c r="F13" s="31"/>
      <c r="G13" s="42"/>
    </row>
    <row r="14" spans="2:7" x14ac:dyDescent="0.25">
      <c r="B14" s="41"/>
      <c r="C14" s="46" t="s">
        <v>77</v>
      </c>
      <c r="D14" s="47"/>
      <c r="E14" s="46" t="s">
        <v>70</v>
      </c>
      <c r="F14" s="31"/>
      <c r="G14" s="42"/>
    </row>
    <row r="15" spans="2:7" x14ac:dyDescent="0.25">
      <c r="B15" s="41"/>
      <c r="C15" s="47" t="str">
        <f>IF(Lists!I4="","",Lists!I4)</f>
        <v>North America</v>
      </c>
      <c r="D15" s="47">
        <f>DSUM(DB,Data!$G$2,E$14:E15)</f>
        <v>3755</v>
      </c>
      <c r="E15" s="47" t="str">
        <f t="shared" ref="E15:E19" si="1">C15&amp;$D$2&amp;$E$2</f>
        <v>North America2007Q1</v>
      </c>
      <c r="F15" s="31"/>
      <c r="G15" s="42"/>
    </row>
    <row r="16" spans="2:7" x14ac:dyDescent="0.25">
      <c r="B16" s="41"/>
      <c r="C16" s="47" t="str">
        <f>IF(Lists!I5="","",Lists!I5)</f>
        <v>Latin America</v>
      </c>
      <c r="D16" s="47">
        <f>DSUM(DB,Data!$G$2,E$14:E16)-SUM(D$15:D15)</f>
        <v>216</v>
      </c>
      <c r="E16" s="47" t="str">
        <f t="shared" si="1"/>
        <v>Latin America2007Q1</v>
      </c>
      <c r="F16" s="31"/>
      <c r="G16" s="42"/>
    </row>
    <row r="17" spans="2:7" x14ac:dyDescent="0.25">
      <c r="B17" s="41"/>
      <c r="C17" s="47" t="str">
        <f>IF(Lists!I6="","",Lists!I6)</f>
        <v>Europe</v>
      </c>
      <c r="D17" s="47">
        <f>DSUM(DB,Data!$G$2,E$14:E17)-SUM(D$15:D16)</f>
        <v>4954</v>
      </c>
      <c r="E17" s="47" t="str">
        <f t="shared" si="1"/>
        <v>Europe2007Q1</v>
      </c>
      <c r="F17" s="31"/>
      <c r="G17" s="42"/>
    </row>
    <row r="18" spans="2:7" x14ac:dyDescent="0.25">
      <c r="B18" s="41"/>
      <c r="C18" s="47" t="str">
        <f>IF(Lists!I7="","",Lists!I7)</f>
        <v>Middle East</v>
      </c>
      <c r="D18" s="47">
        <f>DSUM(DB,Data!$G$2,E$14:E18)-SUM(D$15:D17)</f>
        <v>675</v>
      </c>
      <c r="E18" s="47" t="str">
        <f t="shared" si="1"/>
        <v>Middle East2007Q1</v>
      </c>
      <c r="F18" s="31"/>
      <c r="G18" s="42"/>
    </row>
    <row r="19" spans="2:7" x14ac:dyDescent="0.25">
      <c r="B19" s="41"/>
      <c r="C19" s="47" t="str">
        <f>IF(Lists!I8="","",Lists!I8)</f>
        <v>Asia Pacific</v>
      </c>
      <c r="D19" s="47">
        <f>DSUM(DB,Data!$G$2,E$14:E19)-SUM(D$15:D18)</f>
        <v>1286</v>
      </c>
      <c r="E19" s="47" t="str">
        <f t="shared" si="1"/>
        <v>Asia Pacific2007Q1</v>
      </c>
      <c r="F19" s="31"/>
      <c r="G19" s="42"/>
    </row>
    <row r="20" spans="2:7" x14ac:dyDescent="0.25">
      <c r="B20" s="41"/>
      <c r="C20" s="31"/>
      <c r="D20" s="31"/>
      <c r="E20" s="31"/>
      <c r="F20" s="31"/>
      <c r="G20" s="42"/>
    </row>
    <row r="21" spans="2:7" x14ac:dyDescent="0.25">
      <c r="B21" s="41"/>
      <c r="C21" s="46" t="s">
        <v>78</v>
      </c>
      <c r="D21" s="47"/>
      <c r="E21" s="46" t="s">
        <v>72</v>
      </c>
      <c r="F21" s="31"/>
      <c r="G21" s="42"/>
    </row>
    <row r="22" spans="2:7" x14ac:dyDescent="0.25">
      <c r="B22" s="41"/>
      <c r="C22" s="47" t="str">
        <f>IF(Lists!K4="","",Lists!K4)</f>
        <v>Entera CRM</v>
      </c>
      <c r="D22" s="47">
        <f>DSUM(DB,Data!$G$2,E$21:E22)</f>
        <v>2509</v>
      </c>
      <c r="E22" s="47" t="str">
        <f t="shared" ref="E22:E26" si="2">C22&amp;$D$2&amp;$E$2</f>
        <v>Entera CRM2007Q1</v>
      </c>
      <c r="F22" s="31"/>
      <c r="G22" s="42"/>
    </row>
    <row r="23" spans="2:7" x14ac:dyDescent="0.25">
      <c r="B23" s="41"/>
      <c r="C23" s="47" t="str">
        <f>IF(Lists!K5="","",Lists!K5)</f>
        <v>Entera ERP</v>
      </c>
      <c r="D23" s="47">
        <f>DSUM(DB,Data!$G$2,E$21:E23)-SUM(D$22:D22)</f>
        <v>2200</v>
      </c>
      <c r="E23" s="47" t="str">
        <f t="shared" si="2"/>
        <v>Entera ERP2007Q1</v>
      </c>
      <c r="F23" s="31"/>
      <c r="G23" s="42"/>
    </row>
    <row r="24" spans="2:7" x14ac:dyDescent="0.25">
      <c r="B24" s="41"/>
      <c r="C24" s="47" t="str">
        <f>IF(Lists!K6="","",Lists!K6)</f>
        <v>Entera BPA</v>
      </c>
      <c r="D24" s="47">
        <f>DSUM(DB,Data!$G$2,E$21:E24)-SUM(D$22:D23)</f>
        <v>1843</v>
      </c>
      <c r="E24" s="47" t="str">
        <f t="shared" si="2"/>
        <v>Entera BPA2007Q1</v>
      </c>
      <c r="F24" s="31"/>
      <c r="G24" s="42"/>
    </row>
    <row r="25" spans="2:7" x14ac:dyDescent="0.25">
      <c r="B25" s="41"/>
      <c r="C25" s="47" t="str">
        <f>IF(Lists!K7="","",Lists!K7)</f>
        <v>Entera PORTAL</v>
      </c>
      <c r="D25" s="47">
        <f>DSUM(DB,Data!$G$2,E$21:E25)-SUM(D$22:D24)</f>
        <v>3336</v>
      </c>
      <c r="E25" s="47" t="str">
        <f t="shared" si="2"/>
        <v>Entera PORTAL2007Q1</v>
      </c>
      <c r="F25" s="31"/>
      <c r="G25" s="42"/>
    </row>
    <row r="26" spans="2:7" x14ac:dyDescent="0.25">
      <c r="B26" s="41"/>
      <c r="C26" s="47" t="str">
        <f>IF(Lists!K8="","",Lists!K8)</f>
        <v>Entera DB</v>
      </c>
      <c r="D26" s="47">
        <f>DSUM(DB,Data!$G$2,E$21:E26)-SUM(D$22:D25)</f>
        <v>998</v>
      </c>
      <c r="E26" s="47" t="str">
        <f t="shared" si="2"/>
        <v>Entera DB2007Q1</v>
      </c>
      <c r="F26" s="31"/>
      <c r="G26" s="42"/>
    </row>
    <row r="27" spans="2:7" x14ac:dyDescent="0.25">
      <c r="B27" s="41"/>
      <c r="C27" s="31"/>
      <c r="D27" s="31"/>
      <c r="E27" s="31"/>
      <c r="F27" s="31"/>
      <c r="G27" s="42"/>
    </row>
    <row r="28" spans="2:7" x14ac:dyDescent="0.25">
      <c r="B28" s="41"/>
      <c r="C28" s="46" t="s">
        <v>79</v>
      </c>
      <c r="D28" s="46" t="s">
        <v>81</v>
      </c>
      <c r="E28" s="46" t="s">
        <v>80</v>
      </c>
      <c r="F28" s="46" t="s">
        <v>71</v>
      </c>
      <c r="G28" s="42"/>
    </row>
    <row r="29" spans="2:7" x14ac:dyDescent="0.25">
      <c r="B29" s="41"/>
      <c r="C29" s="47" t="str">
        <f>IF(Lists!M4="","",Lists!M4)</f>
        <v>Paul Smith</v>
      </c>
      <c r="D29" s="47">
        <f>DSUM(DB,Data!$F$2,F$28:F29)</f>
        <v>4750</v>
      </c>
      <c r="E29" s="47">
        <f>DSUM(DB,Data!$G$2,F$28:F29)</f>
        <v>3755</v>
      </c>
      <c r="F29" s="47" t="str">
        <f>C29&amp;$D$2&amp;$E$2</f>
        <v>Paul Smith2007Q1</v>
      </c>
      <c r="G29" s="42"/>
    </row>
    <row r="30" spans="2:7" x14ac:dyDescent="0.25">
      <c r="B30" s="41"/>
      <c r="C30" s="47" t="str">
        <f>IF(Lists!M5="","",Lists!M5)</f>
        <v>Joe Hernandez</v>
      </c>
      <c r="D30" s="47">
        <f>DSUM(DB,Data!$F$2,F$28:F30)-SUM(D$29:D29)</f>
        <v>600</v>
      </c>
      <c r="E30" s="47">
        <f>DSUM(DB,Data!$G$2,F$28:F30)-SUM(E$29:E29)</f>
        <v>216</v>
      </c>
      <c r="F30" s="47" t="str">
        <f>C30&amp;$D$2&amp;$E$2</f>
        <v>Joe Hernandez2007Q1</v>
      </c>
      <c r="G30" s="42"/>
    </row>
    <row r="31" spans="2:7" x14ac:dyDescent="0.25">
      <c r="B31" s="41"/>
      <c r="C31" s="47" t="str">
        <f>IF(Lists!M6="","",Lists!M6)</f>
        <v>Heidi Weild</v>
      </c>
      <c r="D31" s="47">
        <f>DSUM(DB,Data!$F$2,F$28:F31)-SUM(D$29:D30)</f>
        <v>2400</v>
      </c>
      <c r="E31" s="47">
        <f>DSUM(DB,Data!$G$2,F$28:F31)-SUM(E$29:E30)</f>
        <v>4954</v>
      </c>
      <c r="F31" s="47" t="str">
        <f>C31&amp;$D$2&amp;$E$2</f>
        <v>Heidi Weild2007Q1</v>
      </c>
      <c r="G31" s="42"/>
    </row>
    <row r="32" spans="2:7" x14ac:dyDescent="0.25">
      <c r="B32" s="41"/>
      <c r="C32" s="47" t="str">
        <f>IF(Lists!M7="","",Lists!M7)</f>
        <v>Roberto Pallino</v>
      </c>
      <c r="D32" s="47">
        <f>DSUM(DB,Data!$F$2,F$28:F32)-SUM(D$29:D31)</f>
        <v>150</v>
      </c>
      <c r="E32" s="47">
        <f>DSUM(DB,Data!$G$2,F$28:F32)-SUM(E$29:E31)</f>
        <v>675</v>
      </c>
      <c r="F32" s="47" t="str">
        <f>C32&amp;$D$2&amp;$E$2</f>
        <v>Roberto Pallino2007Q1</v>
      </c>
      <c r="G32" s="42"/>
    </row>
    <row r="33" spans="2:7" x14ac:dyDescent="0.25">
      <c r="B33" s="41"/>
      <c r="C33" s="47" t="str">
        <f>IF(Lists!M8="","",Lists!M8)</f>
        <v>Amir Kutra</v>
      </c>
      <c r="D33" s="47">
        <f>DSUM(DB,Data!$F$2,F$28:F33)-SUM(D$29:D32)</f>
        <v>900</v>
      </c>
      <c r="E33" s="47">
        <f>DSUM(DB,Data!$G$2,F$28:F33)-SUM(E$29:E32)</f>
        <v>1286</v>
      </c>
      <c r="F33" s="47" t="str">
        <f>C33&amp;$D$2&amp;$E$2</f>
        <v>Amir Kutra2007Q1</v>
      </c>
      <c r="G33" s="42"/>
    </row>
    <row r="34" spans="2:7" x14ac:dyDescent="0.25">
      <c r="B34" s="41"/>
      <c r="C34" s="31"/>
      <c r="D34" s="31"/>
      <c r="E34" s="31"/>
      <c r="F34" s="31"/>
      <c r="G34" s="42"/>
    </row>
    <row r="35" spans="2:7" ht="15.75" thickBot="1" x14ac:dyDescent="0.3">
      <c r="B35" s="43"/>
      <c r="C35" s="44"/>
      <c r="D35" s="44"/>
      <c r="E35" s="44"/>
      <c r="F35" s="44"/>
      <c r="G35" s="45"/>
    </row>
    <row r="36" spans="2:7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defaultRowHeight="15" x14ac:dyDescent="0.25"/>
  <sheetData>
    <row r="1" spans="1:11" x14ac:dyDescent="0.25">
      <c r="A1" t="s">
        <v>92</v>
      </c>
    </row>
    <row r="2" spans="1:11" x14ac:dyDescent="0.25">
      <c r="A2" t="s">
        <v>94</v>
      </c>
      <c r="B2" t="s">
        <v>95</v>
      </c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</row>
    <row r="3" spans="1:11" x14ac:dyDescent="0.25">
      <c r="A3" t="s">
        <v>91</v>
      </c>
    </row>
    <row r="4" spans="1:11" ht="409.5" x14ac:dyDescent="0.25">
      <c r="A4" s="24" t="s">
        <v>93</v>
      </c>
    </row>
    <row r="5" spans="1:11" x14ac:dyDescent="0.25">
      <c r="A5" t="s">
        <v>83</v>
      </c>
    </row>
    <row r="6" spans="1:11" x14ac:dyDescent="0.25">
      <c r="A6" t="s">
        <v>82</v>
      </c>
    </row>
    <row r="8" spans="1:11" x14ac:dyDescent="0.25">
      <c r="A8" t="s">
        <v>85</v>
      </c>
    </row>
    <row r="11" spans="1:11" x14ac:dyDescent="0.25">
      <c r="A11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6E6C369-8FB4-4932-890C-8329395E5F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Dashboard</vt:lpstr>
      <vt:lpstr>Readme</vt:lpstr>
      <vt:lpstr>Lists</vt:lpstr>
      <vt:lpstr>Data</vt:lpstr>
      <vt:lpstr>Calculations</vt:lpstr>
      <vt:lpstr>DB</vt:lpstr>
      <vt:lpstr>List_Industries</vt:lpstr>
      <vt:lpstr>List_Products</vt:lpstr>
      <vt:lpstr>List_Quarters</vt:lpstr>
      <vt:lpstr>List_Regions</vt:lpstr>
      <vt:lpstr>List_Salespersons</vt:lpstr>
      <vt:lpstr>List_Years</vt:lpstr>
      <vt:lpstr>Selected_Quarter</vt:lpstr>
      <vt:lpstr>Selected_Year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dashboard</dc:title>
  <dc:creator>Kenan Çılman</dc:creator>
  <cp:keywords/>
  <cp:lastModifiedBy>Kenan Çılman</cp:lastModifiedBy>
  <dcterms:created xsi:type="dcterms:W3CDTF">2014-10-25T20:32:25Z</dcterms:created>
  <dcterms:modified xsi:type="dcterms:W3CDTF">2014-10-25T20:32:25Z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TC103701819990</vt:lpwstr>
  </property>
</Properties>
</file>